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100" windowWidth="18478" windowHeight="11762"/>
  </bookViews>
  <sheets>
    <sheet name="ΑΠΟΛ.ΕΣΟΔΩΝ 2017" sheetId="12" r:id="rId1"/>
    <sheet name="ΑΠΟΛ.ΕΞΟΔΩΝ 2017" sheetId="11" r:id="rId2"/>
    <sheet name="ΙΣΟΖΥΓΙΟ Λ.ΑΠΟΛΟΓΙΣΜΟΥ 2017" sheetId="9" r:id="rId3"/>
    <sheet name="ΤΑΜΕΙΑΚΕΣ ΡΟΕΣ 2017" sheetId="10" r:id="rId4"/>
  </sheets>
  <definedNames>
    <definedName name="_xlnm.Print_Area" localSheetId="2">'ΙΣΟΖΥΓΙΟ Λ.ΑΠΟΛΟΓΙΣΜΟΥ 2017'!$A$1:$M$48</definedName>
  </definedNames>
  <calcPr calcId="125725"/>
</workbook>
</file>

<file path=xl/calcChain.xml><?xml version="1.0" encoding="utf-8"?>
<calcChain xmlns="http://schemas.openxmlformats.org/spreadsheetml/2006/main">
  <c r="F29" i="12"/>
  <c r="D29"/>
  <c r="G22"/>
  <c r="G24" s="1"/>
  <c r="F22"/>
  <c r="D22"/>
  <c r="H21"/>
  <c r="H20"/>
  <c r="F18"/>
  <c r="G16"/>
  <c r="F16"/>
  <c r="D16"/>
  <c r="H15"/>
  <c r="H13"/>
  <c r="F13"/>
  <c r="D13"/>
  <c r="H11"/>
  <c r="F11"/>
  <c r="D11"/>
  <c r="H10"/>
  <c r="H9"/>
  <c r="F23" i="10"/>
  <c r="F24"/>
  <c r="F25"/>
  <c r="F26"/>
  <c r="F44" i="11"/>
  <c r="D44"/>
  <c r="G32"/>
  <c r="F32"/>
  <c r="D32"/>
  <c r="G30"/>
  <c r="F30"/>
  <c r="D30"/>
  <c r="G25"/>
  <c r="D25"/>
  <c r="G23"/>
  <c r="F23"/>
  <c r="D23"/>
  <c r="G22"/>
  <c r="G20"/>
  <c r="F20"/>
  <c r="D20"/>
  <c r="G19"/>
  <c r="G18"/>
  <c r="G16"/>
  <c r="F16"/>
  <c r="D16"/>
  <c r="G15"/>
  <c r="G14"/>
  <c r="G13"/>
  <c r="G12"/>
  <c r="G11"/>
  <c r="G10"/>
  <c r="G9"/>
  <c r="E32" i="10"/>
  <c r="F52"/>
  <c r="F54" s="1"/>
  <c r="E44"/>
  <c r="D44"/>
  <c r="F42"/>
  <c r="F41"/>
  <c r="G40"/>
  <c r="F39"/>
  <c r="F38"/>
  <c r="F37"/>
  <c r="F36"/>
  <c r="F35"/>
  <c r="D32"/>
  <c r="F30"/>
  <c r="F29"/>
  <c r="F28"/>
  <c r="F27"/>
  <c r="F22"/>
  <c r="F21"/>
  <c r="F20"/>
  <c r="F19"/>
  <c r="F18"/>
  <c r="F17"/>
  <c r="F16"/>
  <c r="F15"/>
  <c r="E12"/>
  <c r="D12"/>
  <c r="F10"/>
  <c r="F9"/>
  <c r="E43" i="9"/>
  <c r="F43"/>
  <c r="G43"/>
  <c r="H43"/>
  <c r="I43"/>
  <c r="J43"/>
  <c r="K43"/>
  <c r="L43"/>
  <c r="M43"/>
  <c r="D43"/>
  <c r="E32"/>
  <c r="F32"/>
  <c r="G32"/>
  <c r="H32"/>
  <c r="I32"/>
  <c r="J32"/>
  <c r="K32"/>
  <c r="L32"/>
  <c r="M32"/>
  <c r="D32"/>
  <c r="E13"/>
  <c r="F13"/>
  <c r="G13"/>
  <c r="H13"/>
  <c r="I13"/>
  <c r="J13"/>
  <c r="K13"/>
  <c r="L13"/>
  <c r="M13"/>
  <c r="D13"/>
  <c r="F24" i="12" l="1"/>
  <c r="F32" s="1"/>
  <c r="H24"/>
  <c r="D24"/>
  <c r="D32" s="1"/>
  <c r="F35" i="11"/>
  <c r="F47" s="1"/>
  <c r="D35"/>
  <c r="D47" s="1"/>
  <c r="G35"/>
  <c r="L46" i="9"/>
  <c r="H46"/>
  <c r="K46"/>
  <c r="G46"/>
  <c r="D46"/>
  <c r="J46"/>
  <c r="F46"/>
  <c r="M46"/>
  <c r="I46"/>
  <c r="E46"/>
  <c r="G44" i="10"/>
  <c r="F44"/>
  <c r="F32"/>
  <c r="F12"/>
</calcChain>
</file>

<file path=xl/sharedStrings.xml><?xml version="1.0" encoding="utf-8"?>
<sst xmlns="http://schemas.openxmlformats.org/spreadsheetml/2006/main" count="277" uniqueCount="159">
  <si>
    <t/>
  </si>
  <si>
    <t>Ισοζύγιο χρηματικών λογ/σμών περιόδου  Δεκέμβριος</t>
  </si>
  <si>
    <t>ΚΑΠΕΤΑΝΑΚΕΙΟ ΙΔΡΥΜΑ ΑΝΤ. &amp; ΒΙΚΤ.ΚΑΠΕΤΑΝΑΚΗ, Έδρα</t>
  </si>
  <si>
    <t>ΠΕΡΙΦΕΡΕΙΑ ΗΡΑΚΛΕΙΟΥ, , 71201</t>
  </si>
  <si>
    <t>Α.Φ.Μ. :090266228 ΔΟΥ :ΗΡΑΚΛΕΙΟΥ</t>
  </si>
  <si>
    <t xml:space="preserve">Απογραφής </t>
  </si>
  <si>
    <t xml:space="preserve">Περιόδου </t>
  </si>
  <si>
    <t xml:space="preserve">Προοδευτικά </t>
  </si>
  <si>
    <t xml:space="preserve">Υπόλοιπο </t>
  </si>
  <si>
    <t>Α/Α</t>
  </si>
  <si>
    <t>Κωδικός</t>
  </si>
  <si>
    <t>Επωνυμία</t>
  </si>
  <si>
    <t>Χρέωση</t>
  </si>
  <si>
    <t>Πίστωση</t>
  </si>
  <si>
    <t>38.00.00.0000</t>
  </si>
  <si>
    <t>ΤΑΜΕΙΟ</t>
  </si>
  <si>
    <t>38.03.00.0000</t>
  </si>
  <si>
    <t>Λογ/σμος Ταμιευτηρίου Ε.Τ.Ε. 205/29606996</t>
  </si>
  <si>
    <t>38.03.00.0001</t>
  </si>
  <si>
    <t>Λογ/σμος όψεως Ε.Τ.Ε. 205-48001500</t>
  </si>
  <si>
    <t>Α. 1</t>
  </si>
  <si>
    <t>Αμοιβή καθαρίστριας στοάς και WC</t>
  </si>
  <si>
    <t>Α. 2</t>
  </si>
  <si>
    <t>Αμοιβή λογιστικής &amp; φοροτεχνικής υποστήριξης</t>
  </si>
  <si>
    <t>Α. 3</t>
  </si>
  <si>
    <t>Φωτισμός - ύδρευση</t>
  </si>
  <si>
    <t>Α. 4</t>
  </si>
  <si>
    <t>Είδη καθαρισμού</t>
  </si>
  <si>
    <t>Α. 5</t>
  </si>
  <si>
    <t>Δημοσιεύσεις</t>
  </si>
  <si>
    <t>Α. 6</t>
  </si>
  <si>
    <t>Γραφική ύλη</t>
  </si>
  <si>
    <t>Α. 7</t>
  </si>
  <si>
    <t>Αμοιβή νομικής υποστήριξης</t>
  </si>
  <si>
    <t>Α. 8</t>
  </si>
  <si>
    <t>Λοιπές δαπάνες</t>
  </si>
  <si>
    <t>Α.1</t>
  </si>
  <si>
    <t>Ενοίκια ακινήτων Αγ.Μηνά &amp; Λ.Καλοκαιρινού</t>
  </si>
  <si>
    <t>Α.2</t>
  </si>
  <si>
    <t>Ενοίκια ακινήτων οδών Μιχελιδάκη &amp;Βουρβάχων</t>
  </si>
  <si>
    <t>Α.3</t>
  </si>
  <si>
    <t>Ενοίκια ακινήτου οδού Σοφοκλή Βενιζέλου</t>
  </si>
  <si>
    <t>Αμοιβή δικηγόρου</t>
  </si>
  <si>
    <t>Αδις.1</t>
  </si>
  <si>
    <t>Καθυστερούμενα ενοίκια ακινήτων</t>
  </si>
  <si>
    <t>Αδις.2</t>
  </si>
  <si>
    <t>Χαρτόσημο καθυστερουμένων ενοικίων</t>
  </si>
  <si>
    <t>Β. 1</t>
  </si>
  <si>
    <t>Συντήρηση καταστημάτων &amp; WC</t>
  </si>
  <si>
    <t>Β. 3</t>
  </si>
  <si>
    <t>Φόροι Δημοσίου-Δημοτικοί φόροι</t>
  </si>
  <si>
    <t>Β. 4</t>
  </si>
  <si>
    <t>Διάφορα απρόβλεπτα</t>
  </si>
  <si>
    <t>Β.1</t>
  </si>
  <si>
    <t>Τόκοι καταθέσεων ταμιευτηρίου</t>
  </si>
  <si>
    <t>Γ. 1</t>
  </si>
  <si>
    <t>Υποτροφίες</t>
  </si>
  <si>
    <t>Γ.1</t>
  </si>
  <si>
    <t>Χαρτόσημο &amp; ΟΓΑ χαρτ.μισθωμάτων</t>
  </si>
  <si>
    <t>Γ.2</t>
  </si>
  <si>
    <t>Έσοδα από εγγυήσεις μισθώσεων</t>
  </si>
  <si>
    <t>Γδις. 1</t>
  </si>
  <si>
    <t>Οφειλές προηγ/νων ετών χορήγησης υποτροφιών</t>
  </si>
  <si>
    <t>Δ. 1</t>
  </si>
  <si>
    <t>Απόδοση κρατήσεων υπέρ τρίτων, Χαρτοσήμου-ΟΓΑ</t>
  </si>
  <si>
    <t>ΔΙΑΦΟΡΕΣ</t>
  </si>
  <si>
    <t>ΕΣΟΔΑ</t>
  </si>
  <si>
    <t>ΘΕΤΙΚΕΣ</t>
  </si>
  <si>
    <t>ΑΡΝΗΤΙΚΕΣ</t>
  </si>
  <si>
    <t>ΠΕΡΙΓΡΑΦΗ</t>
  </si>
  <si>
    <t>Ι.ΤΑΚΤΙΚΑ ΕΣΟΔΑ</t>
  </si>
  <si>
    <t>Α.</t>
  </si>
  <si>
    <t>ΕΣΟΔΑ ΑΚΙΝΗΤΩΝ</t>
  </si>
  <si>
    <t>1</t>
  </si>
  <si>
    <t>2</t>
  </si>
  <si>
    <t>3</t>
  </si>
  <si>
    <t>Β.</t>
  </si>
  <si>
    <t>ΕΣΟΔΑ ΚΑΤΑΘΕΣΕΩΝ</t>
  </si>
  <si>
    <t>Γ.</t>
  </si>
  <si>
    <t xml:space="preserve">ΛΟΙΠΑ ΕΣΟΔΑ </t>
  </si>
  <si>
    <t>Εγγυήσεις νέων μισθώσεων</t>
  </si>
  <si>
    <t>ΙΙ. ΕΚΤΑΚΤΑ ΕΣΟΔΑ</t>
  </si>
  <si>
    <t>Αδις.</t>
  </si>
  <si>
    <t>ΚΑΘΥΣΤΕΡΟΥΜΕΝΑ ΕΣΟΔΑ ΑΚΙΝΗΤΩΝ</t>
  </si>
  <si>
    <t>1.</t>
  </si>
  <si>
    <t>2.</t>
  </si>
  <si>
    <t>3.</t>
  </si>
  <si>
    <t>Επιστροφή φορ/κων προς/σεων και προστίμων</t>
  </si>
  <si>
    <t>ΣΥΝΟΛΟ ΕΣΟΔΩΝ</t>
  </si>
  <si>
    <t>ΧΡΗΜΑΤΙΚΑ ΔΙΑΘΕΣΙΜΑ</t>
  </si>
  <si>
    <t>Λογ/σμος Ταμιευτηρίου Ε.Τ.Ε. 205/2960699</t>
  </si>
  <si>
    <t>ΓΕΝΙΚΟ ΣΥΝΟΛΟ</t>
  </si>
  <si>
    <t>ΕΞΟΔΑ</t>
  </si>
  <si>
    <t>Ι.ΤΑΚΤΙΚΑ ΕΞΟΔΑ</t>
  </si>
  <si>
    <t>ΕΞΟΔΑ ΔΙΟΙΚΗΣΗΣ &amp; ΔΙΑΧΕΙΡΙΣΗΣ ΠΕΡΙΟΥΣΙΑΣ</t>
  </si>
  <si>
    <t xml:space="preserve">Αμοιβή καθαρίστριας στοάς &amp; WC </t>
  </si>
  <si>
    <t>Αμοιβή Λογιστή</t>
  </si>
  <si>
    <t>Φωτισμός-ύδρευση</t>
  </si>
  <si>
    <t>4</t>
  </si>
  <si>
    <t>5</t>
  </si>
  <si>
    <t>6</t>
  </si>
  <si>
    <t>7</t>
  </si>
  <si>
    <t>Ανοιβή νομικής υποστήριξης</t>
  </si>
  <si>
    <t>8</t>
  </si>
  <si>
    <t>ΕΞΟΔΑ ΣΥΝΤΗΡΗΣΗΣ ΠΕΡΙΟΥΣΙΑΣ</t>
  </si>
  <si>
    <t>ΕΞΟΔΑ ΕΚΤΕΛΕΣΗΣ ΚΟΙΝΟΦΕΛΩΝ ΣΚΟΠΩΝ</t>
  </si>
  <si>
    <t>Δ.</t>
  </si>
  <si>
    <t>ΛΟΙΠΑ ΕΞΟΔΑ</t>
  </si>
  <si>
    <t>ΙΙΙ. ΕΚΤΑΚΤΑ ΕΞΟΔΑ</t>
  </si>
  <si>
    <t>Αδις</t>
  </si>
  <si>
    <t xml:space="preserve"> ΕΞΟΔΑ ΔΙΟΙΚΗΣΗΣ ΚΑΙ ΔΙΑΧΕΙΡΙΣΗΣ</t>
  </si>
  <si>
    <t>Γδις</t>
  </si>
  <si>
    <t>Γδις1</t>
  </si>
  <si>
    <t>Οφειλές προηγ/νων ετών για χορήγηση υποτροφιών</t>
  </si>
  <si>
    <t>ΣΥΝΟΛΟ ΕΞΟΔΩΝ</t>
  </si>
  <si>
    <t>ΣΥΝΟΛΟ</t>
  </si>
  <si>
    <t xml:space="preserve">Νέες υποτροφίες </t>
  </si>
  <si>
    <t>Λοιπά έκτακτα έσοδα</t>
  </si>
  <si>
    <t>Βδις.1</t>
  </si>
  <si>
    <t>ΣΥΝΟΛΟ ΤΑΜΕΙΑΚΩΝ</t>
  </si>
  <si>
    <t>ΣΥΝΟΛΟ ΔΑΠΑΝΩΝ</t>
  </si>
  <si>
    <t>ΤΑΜΕΙΑΚΑ ΔΙΑΘΕΣΙΜΑ</t>
  </si>
  <si>
    <t>ΕΝΑΡΞΗΣ ΔΙΑΧΕΙΡΙΣΤΙΚΗΣ ΧΡΗΣΗΣ</t>
  </si>
  <si>
    <t>ΛΗΞΗΣ ΔΙΑΧΕΙΡΙΣΤΙΚΗΣ ΧΡΗΣΗΣ</t>
  </si>
  <si>
    <t>ΔΙΑΦΟΡΑ ΘΕΤΙΚΗ Ή ΑΡΝΗΤΙΚΗ</t>
  </si>
  <si>
    <t>ΣΥΝΟΛΟ ΤΑΜΕΙΑΚΩΝ ΔΙΑΘΕΣΙΜΩΝ</t>
  </si>
  <si>
    <t>ΤΑΜΕΙΑΚΕΣ ΕΚΡΟΕΣ</t>
  </si>
  <si>
    <t>ΠΡΟΫΠΟΛΟΓΙΣΜΟΣ</t>
  </si>
  <si>
    <t>ΥΛΟΠΟΙΗΣΗ</t>
  </si>
  <si>
    <t>ΔΙΑΦΟΡΑ ΜΗ ΥΠΕΡΒΑΣΗΣ</t>
  </si>
  <si>
    <t>Β. 5</t>
  </si>
  <si>
    <t>ΤΑΜΕΙΑΚΕΣ ΕΙΣΡΟΕΣ</t>
  </si>
  <si>
    <t>ΔΙΑΦΟΡΑ ΥΣΤΕΡΗΣΗΣ</t>
  </si>
  <si>
    <t>ΔΙΑΦΟΡΑ ΥΠΕΡΒΑΣΗΣ</t>
  </si>
  <si>
    <t>ΥΠΟΛΟΙΠΟ ΤΑΜΕΙΚΩΝ ΔΙΑΘΕΣΙΜΩΝ ΑΡΧΗΣ</t>
  </si>
  <si>
    <t>ΥΠΟΛΟΙΠΟ ΤΑΜΕΙΚΩΝ ΔΙΑΘΕΣΙΜΩΝ ΛΗΞΗΣ</t>
  </si>
  <si>
    <t>ΣΥΝ ΤΑΜΕΙΑΚΕΣ ΕΙΣΡΟΕΣ 2016</t>
  </si>
  <si>
    <t xml:space="preserve"> ΜΕΙΟΝ ΤΑΜΕΙΑΚΕΣ ΕΚΡΟΕΣ 2016</t>
  </si>
  <si>
    <t>Ημερομηνία εκτύπωσης : 31/12/2017</t>
  </si>
  <si>
    <t>Ενοίκια ακινήτων οδών Μιχελιδάκη &amp; Βουρβάχων</t>
  </si>
  <si>
    <t>Αδις. 1</t>
  </si>
  <si>
    <t>Αμοιβή λογιστή</t>
  </si>
  <si>
    <t>Αδις. 2</t>
  </si>
  <si>
    <t>ΣΥΝΟΛΑ</t>
  </si>
  <si>
    <t>ΚΑΤΑΣΤΑΣΗ ΤΑΜΕΙΑΚΩΝ ΡΟΩΝ ΔΙΑΧΕΙΡΙΣΗΣ 2017</t>
  </si>
  <si>
    <t>ΑΝΑΛΥΣΗ ΥΛΟΠΟΙΗΣΗΣ ΑΠΟΛΟΓΙΣΜΟΥ ΧΡΗΣΗΣ 2017 ΑΝΑ ΛΟΓΑΡΙΑΣΜΟ ΕΣΟΔΩΝ &amp; ΕΞΟΔΩΝ</t>
  </si>
  <si>
    <t>ΔΙΑΦΟΡΑ ΤΑΜΕΙΑΚΩΝ ΡΟΩΝ ΤΗΝ 31/12/2017 ΘΕΤΙΚΗ</t>
  </si>
  <si>
    <t>ΚΑΠΕΤΑΝΑΚΕΙΟ ΙΔΡΥΜΑ - ΑΠΟΛΟΓΙΣΜΟΣ ΧΡΗΣΗΣ 2017</t>
  </si>
  <si>
    <t>ΠΡΟΫΠΟΛΟΓΙΣΜΟΣ 2017</t>
  </si>
  <si>
    <t>ΑΠΟΛΟΓΙΣΜΟΣ 2017</t>
  </si>
  <si>
    <t>ΕΞΟΔΑ ΕΚΤΕΛΕΣΗΣ ΚΟΙΝΩΦΕΛΩΝ ΣΚΟΠΩΝ</t>
  </si>
  <si>
    <t>ΥΠΟΛΟΙΠΑ 01.01.2017</t>
  </si>
  <si>
    <t>ΥΠΟΛΟΙΠΑ 01.01.17</t>
  </si>
  <si>
    <t>ΠΡΟΒΛΕΠΟΜΕΝΑ ΠΛΕΟΝΑΣΜΑΤΑ</t>
  </si>
  <si>
    <t xml:space="preserve">Προβλεπόμενο πλεόνασμα χρήσης 2017 </t>
  </si>
  <si>
    <t>ΥΠΟΛΟΙΠΑ 31.12.2017</t>
  </si>
  <si>
    <t>ΥΠΟΛΟΙΠΑ 31.12.17</t>
  </si>
  <si>
    <t>Απόδοση κρατήσεων υπέρ τρίτων, Χαρτ.-ΟΓΑ</t>
  </si>
  <si>
    <t xml:space="preserve">Προηγούμ. περιόδων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</si>
</sst>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i/>
      <sz val="8"/>
      <color theme="1"/>
      <name val="Tahoma"/>
      <family val="2"/>
      <charset val="161"/>
    </font>
    <font>
      <b/>
      <sz val="14"/>
      <name val="Arial Greek"/>
      <family val="2"/>
      <charset val="161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  <charset val="161"/>
    </font>
    <font>
      <b/>
      <sz val="10"/>
      <name val="Arial Greek"/>
      <charset val="161"/>
    </font>
    <font>
      <sz val="10"/>
      <name val="Verdana"/>
      <family val="2"/>
    </font>
    <font>
      <sz val="10"/>
      <name val="Arial Greek"/>
      <charset val="161"/>
    </font>
    <font>
      <b/>
      <sz val="12"/>
      <name val="Arial Greek"/>
      <family val="2"/>
      <charset val="161"/>
    </font>
    <font>
      <u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8"/>
      <color indexed="8"/>
      <name val="Arial Greek"/>
      <family val="2"/>
      <charset val="161"/>
    </font>
    <font>
      <u/>
      <sz val="8"/>
      <color indexed="8"/>
      <name val="Arial Greek"/>
      <family val="2"/>
      <charset val="161"/>
    </font>
    <font>
      <b/>
      <sz val="10"/>
      <name val="Arial Greek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0"/>
      <color indexed="8"/>
      <name val="Times New Roman"/>
      <family val="1"/>
      <charset val="16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22" fillId="0" borderId="0"/>
    <xf numFmtId="0" fontId="18" fillId="0" borderId="0"/>
  </cellStyleXfs>
  <cellXfs count="105">
    <xf numFmtId="0" fontId="0" fillId="0" borderId="0" xfId="0"/>
    <xf numFmtId="0" fontId="0" fillId="0" borderId="0" xfId="0" applyBorder="1"/>
    <xf numFmtId="0" fontId="0" fillId="0" borderId="1" xfId="0" applyBorder="1"/>
    <xf numFmtId="49" fontId="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/>
    <xf numFmtId="4" fontId="11" fillId="0" borderId="1" xfId="0" applyNumberFormat="1" applyFont="1" applyBorder="1" applyAlignment="1"/>
    <xf numFmtId="4" fontId="8" fillId="0" borderId="1" xfId="0" applyNumberFormat="1" applyFont="1" applyBorder="1" applyAlignment="1"/>
    <xf numFmtId="49" fontId="10" fillId="0" borderId="1" xfId="0" applyNumberFormat="1" applyFont="1" applyBorder="1" applyAlignment="1"/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/>
    <xf numFmtId="4" fontId="12" fillId="0" borderId="1" xfId="0" applyNumberFormat="1" applyFont="1" applyBorder="1" applyAlignment="1"/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0" fontId="13" fillId="0" borderId="0" xfId="0" applyFont="1" applyBorder="1"/>
    <xf numFmtId="4" fontId="0" fillId="0" borderId="1" xfId="0" applyNumberFormat="1" applyBorder="1"/>
    <xf numFmtId="0" fontId="1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14" fillId="0" borderId="1" xfId="0" applyNumberFormat="1" applyFont="1" applyBorder="1"/>
    <xf numFmtId="4" fontId="7" fillId="0" borderId="1" xfId="0" applyNumberFormat="1" applyFont="1" applyBorder="1"/>
    <xf numFmtId="0" fontId="14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5" fillId="0" borderId="0" xfId="0" applyFont="1" applyBorder="1"/>
    <xf numFmtId="0" fontId="7" fillId="0" borderId="0" xfId="0" applyFont="1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8" fillId="0" borderId="1" xfId="0" applyNumberFormat="1" applyFont="1" applyBorder="1"/>
    <xf numFmtId="4" fontId="13" fillId="0" borderId="1" xfId="0" applyNumberFormat="1" applyFont="1" applyBorder="1"/>
    <xf numFmtId="0" fontId="17" fillId="0" borderId="1" xfId="0" applyFont="1" applyBorder="1"/>
    <xf numFmtId="3" fontId="19" fillId="2" borderId="1" xfId="1" applyNumberFormat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wrapText="1"/>
    </xf>
    <xf numFmtId="4" fontId="11" fillId="0" borderId="1" xfId="0" applyNumberFormat="1" applyFont="1" applyBorder="1"/>
    <xf numFmtId="0" fontId="7" fillId="0" borderId="1" xfId="0" applyFont="1" applyBorder="1"/>
    <xf numFmtId="4" fontId="21" fillId="0" borderId="1" xfId="0" applyNumberFormat="1" applyFont="1" applyBorder="1"/>
    <xf numFmtId="0" fontId="21" fillId="0" borderId="1" xfId="0" applyFont="1" applyBorder="1"/>
    <xf numFmtId="0" fontId="0" fillId="0" borderId="0" xfId="0" applyAlignment="1">
      <alignment horizontal="center" vertical="center" wrapText="1"/>
    </xf>
    <xf numFmtId="0" fontId="1" fillId="0" borderId="0" xfId="2" applyFont="1" applyAlignment="1"/>
    <xf numFmtId="49" fontId="1" fillId="0" borderId="0" xfId="2" applyNumberFormat="1" applyFont="1" applyAlignme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23" fillId="0" borderId="0" xfId="0" applyFont="1"/>
    <xf numFmtId="4" fontId="22" fillId="0" borderId="0" xfId="2" applyNumberFormat="1"/>
    <xf numFmtId="4" fontId="0" fillId="0" borderId="0" xfId="0" applyNumberFormat="1"/>
    <xf numFmtId="4" fontId="1" fillId="0" borderId="0" xfId="2" applyNumberFormat="1" applyFont="1" applyAlignment="1"/>
    <xf numFmtId="0" fontId="0" fillId="0" borderId="0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/>
    <xf numFmtId="4" fontId="1" fillId="0" borderId="0" xfId="0" applyNumberFormat="1" applyFont="1" applyAlignment="1"/>
    <xf numFmtId="4" fontId="1" fillId="0" borderId="1" xfId="0" applyNumberFormat="1" applyFont="1" applyBorder="1" applyAlignment="1"/>
    <xf numFmtId="0" fontId="24" fillId="0" borderId="1" xfId="3" applyFont="1" applyFill="1" applyBorder="1" applyAlignment="1">
      <alignment horizontal="left"/>
    </xf>
    <xf numFmtId="0" fontId="25" fillId="0" borderId="1" xfId="3" applyFont="1" applyFill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4" fontId="4" fillId="0" borderId="1" xfId="0" applyNumberFormat="1" applyFont="1" applyBorder="1" applyAlignment="1"/>
    <xf numFmtId="2" fontId="4" fillId="0" borderId="1" xfId="0" applyNumberFormat="1" applyFont="1" applyBorder="1" applyAlignment="1"/>
    <xf numFmtId="0" fontId="5" fillId="0" borderId="1" xfId="0" applyFont="1" applyBorder="1" applyAlignment="1"/>
    <xf numFmtId="2" fontId="5" fillId="0" borderId="1" xfId="0" applyNumberFormat="1" applyFont="1" applyBorder="1" applyAlignment="1"/>
    <xf numFmtId="49" fontId="2" fillId="0" borderId="1" xfId="2" applyNumberFormat="1" applyFont="1" applyBorder="1" applyAlignment="1">
      <alignment horizontal="left"/>
    </xf>
    <xf numFmtId="0" fontId="22" fillId="0" borderId="1" xfId="2" applyBorder="1" applyAlignment="1">
      <alignment horizontal="left"/>
    </xf>
    <xf numFmtId="4" fontId="22" fillId="0" borderId="1" xfId="2" applyNumberFormat="1" applyBorder="1" applyAlignment="1">
      <alignment horizontal="left"/>
    </xf>
    <xf numFmtId="49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2" applyFont="1" applyBorder="1" applyAlignment="1"/>
    <xf numFmtId="4" fontId="1" fillId="0" borderId="1" xfId="2" applyNumberFormat="1" applyFont="1" applyBorder="1" applyAlignment="1"/>
    <xf numFmtId="49" fontId="1" fillId="0" borderId="1" xfId="2" applyNumberFormat="1" applyFont="1" applyBorder="1" applyAlignment="1"/>
    <xf numFmtId="0" fontId="4" fillId="0" borderId="1" xfId="2" applyFont="1" applyBorder="1" applyAlignment="1"/>
    <xf numFmtId="49" fontId="4" fillId="0" borderId="1" xfId="2" applyNumberFormat="1" applyFont="1" applyBorder="1" applyAlignment="1"/>
    <xf numFmtId="4" fontId="4" fillId="0" borderId="1" xfId="2" applyNumberFormat="1" applyFont="1" applyBorder="1" applyAlignment="1"/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2" applyNumberFormat="1" applyFont="1" applyAlignment="1">
      <alignment horizontal="left"/>
    </xf>
    <xf numFmtId="0" fontId="22" fillId="0" borderId="0" xfId="2" applyAlignment="1">
      <alignment horizontal="left"/>
    </xf>
    <xf numFmtId="49" fontId="3" fillId="0" borderId="0" xfId="2" applyNumberFormat="1" applyFont="1" applyAlignment="1">
      <alignment horizontal="center"/>
    </xf>
    <xf numFmtId="0" fontId="22" fillId="0" borderId="0" xfId="2" applyAlignment="1">
      <alignment horizontal="center"/>
    </xf>
    <xf numFmtId="49" fontId="2" fillId="0" borderId="0" xfId="2" applyNumberFormat="1" applyFont="1" applyAlignment="1">
      <alignment horizontal="left"/>
    </xf>
  </cellXfs>
  <cellStyles count="4">
    <cellStyle name="Normal" xfId="0" builtinId="0"/>
    <cellStyle name="Κανονικό 2" xfId="1"/>
    <cellStyle name="Κανονικό 2 2" xfId="3"/>
    <cellStyle name="Κανονικό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300937</xdr:colOff>
      <xdr:row>55</xdr:row>
      <xdr:rowOff>0</xdr:rowOff>
    </xdr:from>
    <xdr:ext cx="45719" cy="4571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86FD81F-1940-4D95-9675-559F5D600DC4}"/>
            </a:ext>
          </a:extLst>
        </xdr:cNvPr>
        <xdr:cNvSpPr txBox="1"/>
      </xdr:nvSpPr>
      <xdr:spPr>
        <a:xfrm flipV="1">
          <a:off x="910537" y="14352033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G35" sqref="G35"/>
    </sheetView>
  </sheetViews>
  <sheetFormatPr defaultRowHeight="14.3"/>
  <cols>
    <col min="1" max="1" width="6.5703125" style="1" customWidth="1"/>
    <col min="2" max="2" width="41.5703125" style="1" customWidth="1"/>
    <col min="3" max="3" width="12.5703125" style="24" customWidth="1"/>
    <col min="4" max="4" width="14.28515625" style="24" customWidth="1"/>
    <col min="5" max="5" width="14.5703125" style="24" customWidth="1"/>
    <col min="6" max="6" width="13.42578125" style="24" customWidth="1"/>
    <col min="7" max="7" width="13.7109375" style="24" customWidth="1"/>
    <col min="8" max="8" width="15.42578125" style="24" customWidth="1"/>
    <col min="9" max="249" width="9.140625" style="1"/>
    <col min="250" max="250" width="6.5703125" style="1" customWidth="1"/>
    <col min="251" max="251" width="41.5703125" style="1" customWidth="1"/>
    <col min="252" max="252" width="18.5703125" style="1" customWidth="1"/>
    <col min="253" max="253" width="16.42578125" style="1" customWidth="1"/>
    <col min="254" max="254" width="20" style="1" customWidth="1"/>
    <col min="255" max="255" width="16.42578125" style="1" customWidth="1"/>
    <col min="256" max="256" width="13.7109375" style="1" customWidth="1"/>
    <col min="257" max="257" width="15.42578125" style="1" customWidth="1"/>
    <col min="258" max="505" width="9.140625" style="1"/>
    <col min="506" max="506" width="6.5703125" style="1" customWidth="1"/>
    <col min="507" max="507" width="41.5703125" style="1" customWidth="1"/>
    <col min="508" max="508" width="18.5703125" style="1" customWidth="1"/>
    <col min="509" max="509" width="16.42578125" style="1" customWidth="1"/>
    <col min="510" max="510" width="20" style="1" customWidth="1"/>
    <col min="511" max="511" width="16.42578125" style="1" customWidth="1"/>
    <col min="512" max="512" width="13.7109375" style="1" customWidth="1"/>
    <col min="513" max="513" width="15.42578125" style="1" customWidth="1"/>
    <col min="514" max="761" width="9.140625" style="1"/>
    <col min="762" max="762" width="6.5703125" style="1" customWidth="1"/>
    <col min="763" max="763" width="41.5703125" style="1" customWidth="1"/>
    <col min="764" max="764" width="18.5703125" style="1" customWidth="1"/>
    <col min="765" max="765" width="16.42578125" style="1" customWidth="1"/>
    <col min="766" max="766" width="20" style="1" customWidth="1"/>
    <col min="767" max="767" width="16.42578125" style="1" customWidth="1"/>
    <col min="768" max="768" width="13.7109375" style="1" customWidth="1"/>
    <col min="769" max="769" width="15.42578125" style="1" customWidth="1"/>
    <col min="770" max="1017" width="9.140625" style="1"/>
    <col min="1018" max="1018" width="6.5703125" style="1" customWidth="1"/>
    <col min="1019" max="1019" width="41.5703125" style="1" customWidth="1"/>
    <col min="1020" max="1020" width="18.5703125" style="1" customWidth="1"/>
    <col min="1021" max="1021" width="16.42578125" style="1" customWidth="1"/>
    <col min="1022" max="1022" width="20" style="1" customWidth="1"/>
    <col min="1023" max="1023" width="16.42578125" style="1" customWidth="1"/>
    <col min="1024" max="1024" width="13.7109375" style="1" customWidth="1"/>
    <col min="1025" max="1025" width="15.42578125" style="1" customWidth="1"/>
    <col min="1026" max="1273" width="9.140625" style="1"/>
    <col min="1274" max="1274" width="6.5703125" style="1" customWidth="1"/>
    <col min="1275" max="1275" width="41.5703125" style="1" customWidth="1"/>
    <col min="1276" max="1276" width="18.5703125" style="1" customWidth="1"/>
    <col min="1277" max="1277" width="16.42578125" style="1" customWidth="1"/>
    <col min="1278" max="1278" width="20" style="1" customWidth="1"/>
    <col min="1279" max="1279" width="16.42578125" style="1" customWidth="1"/>
    <col min="1280" max="1280" width="13.7109375" style="1" customWidth="1"/>
    <col min="1281" max="1281" width="15.42578125" style="1" customWidth="1"/>
    <col min="1282" max="1529" width="9.140625" style="1"/>
    <col min="1530" max="1530" width="6.5703125" style="1" customWidth="1"/>
    <col min="1531" max="1531" width="41.5703125" style="1" customWidth="1"/>
    <col min="1532" max="1532" width="18.5703125" style="1" customWidth="1"/>
    <col min="1533" max="1533" width="16.42578125" style="1" customWidth="1"/>
    <col min="1534" max="1534" width="20" style="1" customWidth="1"/>
    <col min="1535" max="1535" width="16.42578125" style="1" customWidth="1"/>
    <col min="1536" max="1536" width="13.7109375" style="1" customWidth="1"/>
    <col min="1537" max="1537" width="15.42578125" style="1" customWidth="1"/>
    <col min="1538" max="1785" width="9.140625" style="1"/>
    <col min="1786" max="1786" width="6.5703125" style="1" customWidth="1"/>
    <col min="1787" max="1787" width="41.5703125" style="1" customWidth="1"/>
    <col min="1788" max="1788" width="18.5703125" style="1" customWidth="1"/>
    <col min="1789" max="1789" width="16.42578125" style="1" customWidth="1"/>
    <col min="1790" max="1790" width="20" style="1" customWidth="1"/>
    <col min="1791" max="1791" width="16.42578125" style="1" customWidth="1"/>
    <col min="1792" max="1792" width="13.7109375" style="1" customWidth="1"/>
    <col min="1793" max="1793" width="15.42578125" style="1" customWidth="1"/>
    <col min="1794" max="2041" width="9.140625" style="1"/>
    <col min="2042" max="2042" width="6.5703125" style="1" customWidth="1"/>
    <col min="2043" max="2043" width="41.5703125" style="1" customWidth="1"/>
    <col min="2044" max="2044" width="18.5703125" style="1" customWidth="1"/>
    <col min="2045" max="2045" width="16.42578125" style="1" customWidth="1"/>
    <col min="2046" max="2046" width="20" style="1" customWidth="1"/>
    <col min="2047" max="2047" width="16.42578125" style="1" customWidth="1"/>
    <col min="2048" max="2048" width="13.7109375" style="1" customWidth="1"/>
    <col min="2049" max="2049" width="15.42578125" style="1" customWidth="1"/>
    <col min="2050" max="2297" width="9.140625" style="1"/>
    <col min="2298" max="2298" width="6.5703125" style="1" customWidth="1"/>
    <col min="2299" max="2299" width="41.5703125" style="1" customWidth="1"/>
    <col min="2300" max="2300" width="18.5703125" style="1" customWidth="1"/>
    <col min="2301" max="2301" width="16.42578125" style="1" customWidth="1"/>
    <col min="2302" max="2302" width="20" style="1" customWidth="1"/>
    <col min="2303" max="2303" width="16.42578125" style="1" customWidth="1"/>
    <col min="2304" max="2304" width="13.7109375" style="1" customWidth="1"/>
    <col min="2305" max="2305" width="15.42578125" style="1" customWidth="1"/>
    <col min="2306" max="2553" width="9.140625" style="1"/>
    <col min="2554" max="2554" width="6.5703125" style="1" customWidth="1"/>
    <col min="2555" max="2555" width="41.5703125" style="1" customWidth="1"/>
    <col min="2556" max="2556" width="18.5703125" style="1" customWidth="1"/>
    <col min="2557" max="2557" width="16.42578125" style="1" customWidth="1"/>
    <col min="2558" max="2558" width="20" style="1" customWidth="1"/>
    <col min="2559" max="2559" width="16.42578125" style="1" customWidth="1"/>
    <col min="2560" max="2560" width="13.7109375" style="1" customWidth="1"/>
    <col min="2561" max="2561" width="15.42578125" style="1" customWidth="1"/>
    <col min="2562" max="2809" width="9.140625" style="1"/>
    <col min="2810" max="2810" width="6.5703125" style="1" customWidth="1"/>
    <col min="2811" max="2811" width="41.5703125" style="1" customWidth="1"/>
    <col min="2812" max="2812" width="18.5703125" style="1" customWidth="1"/>
    <col min="2813" max="2813" width="16.42578125" style="1" customWidth="1"/>
    <col min="2814" max="2814" width="20" style="1" customWidth="1"/>
    <col min="2815" max="2815" width="16.42578125" style="1" customWidth="1"/>
    <col min="2816" max="2816" width="13.7109375" style="1" customWidth="1"/>
    <col min="2817" max="2817" width="15.42578125" style="1" customWidth="1"/>
    <col min="2818" max="3065" width="9.140625" style="1"/>
    <col min="3066" max="3066" width="6.5703125" style="1" customWidth="1"/>
    <col min="3067" max="3067" width="41.5703125" style="1" customWidth="1"/>
    <col min="3068" max="3068" width="18.5703125" style="1" customWidth="1"/>
    <col min="3069" max="3069" width="16.42578125" style="1" customWidth="1"/>
    <col min="3070" max="3070" width="20" style="1" customWidth="1"/>
    <col min="3071" max="3071" width="16.42578125" style="1" customWidth="1"/>
    <col min="3072" max="3072" width="13.7109375" style="1" customWidth="1"/>
    <col min="3073" max="3073" width="15.42578125" style="1" customWidth="1"/>
    <col min="3074" max="3321" width="9.140625" style="1"/>
    <col min="3322" max="3322" width="6.5703125" style="1" customWidth="1"/>
    <col min="3323" max="3323" width="41.5703125" style="1" customWidth="1"/>
    <col min="3324" max="3324" width="18.5703125" style="1" customWidth="1"/>
    <col min="3325" max="3325" width="16.42578125" style="1" customWidth="1"/>
    <col min="3326" max="3326" width="20" style="1" customWidth="1"/>
    <col min="3327" max="3327" width="16.42578125" style="1" customWidth="1"/>
    <col min="3328" max="3328" width="13.7109375" style="1" customWidth="1"/>
    <col min="3329" max="3329" width="15.42578125" style="1" customWidth="1"/>
    <col min="3330" max="3577" width="9.140625" style="1"/>
    <col min="3578" max="3578" width="6.5703125" style="1" customWidth="1"/>
    <col min="3579" max="3579" width="41.5703125" style="1" customWidth="1"/>
    <col min="3580" max="3580" width="18.5703125" style="1" customWidth="1"/>
    <col min="3581" max="3581" width="16.42578125" style="1" customWidth="1"/>
    <col min="3582" max="3582" width="20" style="1" customWidth="1"/>
    <col min="3583" max="3583" width="16.42578125" style="1" customWidth="1"/>
    <col min="3584" max="3584" width="13.7109375" style="1" customWidth="1"/>
    <col min="3585" max="3585" width="15.42578125" style="1" customWidth="1"/>
    <col min="3586" max="3833" width="9.140625" style="1"/>
    <col min="3834" max="3834" width="6.5703125" style="1" customWidth="1"/>
    <col min="3835" max="3835" width="41.5703125" style="1" customWidth="1"/>
    <col min="3836" max="3836" width="18.5703125" style="1" customWidth="1"/>
    <col min="3837" max="3837" width="16.42578125" style="1" customWidth="1"/>
    <col min="3838" max="3838" width="20" style="1" customWidth="1"/>
    <col min="3839" max="3839" width="16.42578125" style="1" customWidth="1"/>
    <col min="3840" max="3840" width="13.7109375" style="1" customWidth="1"/>
    <col min="3841" max="3841" width="15.42578125" style="1" customWidth="1"/>
    <col min="3842" max="4089" width="9.140625" style="1"/>
    <col min="4090" max="4090" width="6.5703125" style="1" customWidth="1"/>
    <col min="4091" max="4091" width="41.5703125" style="1" customWidth="1"/>
    <col min="4092" max="4092" width="18.5703125" style="1" customWidth="1"/>
    <col min="4093" max="4093" width="16.42578125" style="1" customWidth="1"/>
    <col min="4094" max="4094" width="20" style="1" customWidth="1"/>
    <col min="4095" max="4095" width="16.42578125" style="1" customWidth="1"/>
    <col min="4096" max="4096" width="13.7109375" style="1" customWidth="1"/>
    <col min="4097" max="4097" width="15.42578125" style="1" customWidth="1"/>
    <col min="4098" max="4345" width="9.140625" style="1"/>
    <col min="4346" max="4346" width="6.5703125" style="1" customWidth="1"/>
    <col min="4347" max="4347" width="41.5703125" style="1" customWidth="1"/>
    <col min="4348" max="4348" width="18.5703125" style="1" customWidth="1"/>
    <col min="4349" max="4349" width="16.42578125" style="1" customWidth="1"/>
    <col min="4350" max="4350" width="20" style="1" customWidth="1"/>
    <col min="4351" max="4351" width="16.42578125" style="1" customWidth="1"/>
    <col min="4352" max="4352" width="13.7109375" style="1" customWidth="1"/>
    <col min="4353" max="4353" width="15.42578125" style="1" customWidth="1"/>
    <col min="4354" max="4601" width="9.140625" style="1"/>
    <col min="4602" max="4602" width="6.5703125" style="1" customWidth="1"/>
    <col min="4603" max="4603" width="41.5703125" style="1" customWidth="1"/>
    <col min="4604" max="4604" width="18.5703125" style="1" customWidth="1"/>
    <col min="4605" max="4605" width="16.42578125" style="1" customWidth="1"/>
    <col min="4606" max="4606" width="20" style="1" customWidth="1"/>
    <col min="4607" max="4607" width="16.42578125" style="1" customWidth="1"/>
    <col min="4608" max="4608" width="13.7109375" style="1" customWidth="1"/>
    <col min="4609" max="4609" width="15.42578125" style="1" customWidth="1"/>
    <col min="4610" max="4857" width="9.140625" style="1"/>
    <col min="4858" max="4858" width="6.5703125" style="1" customWidth="1"/>
    <col min="4859" max="4859" width="41.5703125" style="1" customWidth="1"/>
    <col min="4860" max="4860" width="18.5703125" style="1" customWidth="1"/>
    <col min="4861" max="4861" width="16.42578125" style="1" customWidth="1"/>
    <col min="4862" max="4862" width="20" style="1" customWidth="1"/>
    <col min="4863" max="4863" width="16.42578125" style="1" customWidth="1"/>
    <col min="4864" max="4864" width="13.7109375" style="1" customWidth="1"/>
    <col min="4865" max="4865" width="15.42578125" style="1" customWidth="1"/>
    <col min="4866" max="5113" width="9.140625" style="1"/>
    <col min="5114" max="5114" width="6.5703125" style="1" customWidth="1"/>
    <col min="5115" max="5115" width="41.5703125" style="1" customWidth="1"/>
    <col min="5116" max="5116" width="18.5703125" style="1" customWidth="1"/>
    <col min="5117" max="5117" width="16.42578125" style="1" customWidth="1"/>
    <col min="5118" max="5118" width="20" style="1" customWidth="1"/>
    <col min="5119" max="5119" width="16.42578125" style="1" customWidth="1"/>
    <col min="5120" max="5120" width="13.7109375" style="1" customWidth="1"/>
    <col min="5121" max="5121" width="15.42578125" style="1" customWidth="1"/>
    <col min="5122" max="5369" width="9.140625" style="1"/>
    <col min="5370" max="5370" width="6.5703125" style="1" customWidth="1"/>
    <col min="5371" max="5371" width="41.5703125" style="1" customWidth="1"/>
    <col min="5372" max="5372" width="18.5703125" style="1" customWidth="1"/>
    <col min="5373" max="5373" width="16.42578125" style="1" customWidth="1"/>
    <col min="5374" max="5374" width="20" style="1" customWidth="1"/>
    <col min="5375" max="5375" width="16.42578125" style="1" customWidth="1"/>
    <col min="5376" max="5376" width="13.7109375" style="1" customWidth="1"/>
    <col min="5377" max="5377" width="15.42578125" style="1" customWidth="1"/>
    <col min="5378" max="5625" width="9.140625" style="1"/>
    <col min="5626" max="5626" width="6.5703125" style="1" customWidth="1"/>
    <col min="5627" max="5627" width="41.5703125" style="1" customWidth="1"/>
    <col min="5628" max="5628" width="18.5703125" style="1" customWidth="1"/>
    <col min="5629" max="5629" width="16.42578125" style="1" customWidth="1"/>
    <col min="5630" max="5630" width="20" style="1" customWidth="1"/>
    <col min="5631" max="5631" width="16.42578125" style="1" customWidth="1"/>
    <col min="5632" max="5632" width="13.7109375" style="1" customWidth="1"/>
    <col min="5633" max="5633" width="15.42578125" style="1" customWidth="1"/>
    <col min="5634" max="5881" width="9.140625" style="1"/>
    <col min="5882" max="5882" width="6.5703125" style="1" customWidth="1"/>
    <col min="5883" max="5883" width="41.5703125" style="1" customWidth="1"/>
    <col min="5884" max="5884" width="18.5703125" style="1" customWidth="1"/>
    <col min="5885" max="5885" width="16.42578125" style="1" customWidth="1"/>
    <col min="5886" max="5886" width="20" style="1" customWidth="1"/>
    <col min="5887" max="5887" width="16.42578125" style="1" customWidth="1"/>
    <col min="5888" max="5888" width="13.7109375" style="1" customWidth="1"/>
    <col min="5889" max="5889" width="15.42578125" style="1" customWidth="1"/>
    <col min="5890" max="6137" width="9.140625" style="1"/>
    <col min="6138" max="6138" width="6.5703125" style="1" customWidth="1"/>
    <col min="6139" max="6139" width="41.5703125" style="1" customWidth="1"/>
    <col min="6140" max="6140" width="18.5703125" style="1" customWidth="1"/>
    <col min="6141" max="6141" width="16.42578125" style="1" customWidth="1"/>
    <col min="6142" max="6142" width="20" style="1" customWidth="1"/>
    <col min="6143" max="6143" width="16.42578125" style="1" customWidth="1"/>
    <col min="6144" max="6144" width="13.7109375" style="1" customWidth="1"/>
    <col min="6145" max="6145" width="15.42578125" style="1" customWidth="1"/>
    <col min="6146" max="6393" width="9.140625" style="1"/>
    <col min="6394" max="6394" width="6.5703125" style="1" customWidth="1"/>
    <col min="6395" max="6395" width="41.5703125" style="1" customWidth="1"/>
    <col min="6396" max="6396" width="18.5703125" style="1" customWidth="1"/>
    <col min="6397" max="6397" width="16.42578125" style="1" customWidth="1"/>
    <col min="6398" max="6398" width="20" style="1" customWidth="1"/>
    <col min="6399" max="6399" width="16.42578125" style="1" customWidth="1"/>
    <col min="6400" max="6400" width="13.7109375" style="1" customWidth="1"/>
    <col min="6401" max="6401" width="15.42578125" style="1" customWidth="1"/>
    <col min="6402" max="6649" width="9.140625" style="1"/>
    <col min="6650" max="6650" width="6.5703125" style="1" customWidth="1"/>
    <col min="6651" max="6651" width="41.5703125" style="1" customWidth="1"/>
    <col min="6652" max="6652" width="18.5703125" style="1" customWidth="1"/>
    <col min="6653" max="6653" width="16.42578125" style="1" customWidth="1"/>
    <col min="6654" max="6654" width="20" style="1" customWidth="1"/>
    <col min="6655" max="6655" width="16.42578125" style="1" customWidth="1"/>
    <col min="6656" max="6656" width="13.7109375" style="1" customWidth="1"/>
    <col min="6657" max="6657" width="15.42578125" style="1" customWidth="1"/>
    <col min="6658" max="6905" width="9.140625" style="1"/>
    <col min="6906" max="6906" width="6.5703125" style="1" customWidth="1"/>
    <col min="6907" max="6907" width="41.5703125" style="1" customWidth="1"/>
    <col min="6908" max="6908" width="18.5703125" style="1" customWidth="1"/>
    <col min="6909" max="6909" width="16.42578125" style="1" customWidth="1"/>
    <col min="6910" max="6910" width="20" style="1" customWidth="1"/>
    <col min="6911" max="6911" width="16.42578125" style="1" customWidth="1"/>
    <col min="6912" max="6912" width="13.7109375" style="1" customWidth="1"/>
    <col min="6913" max="6913" width="15.42578125" style="1" customWidth="1"/>
    <col min="6914" max="7161" width="9.140625" style="1"/>
    <col min="7162" max="7162" width="6.5703125" style="1" customWidth="1"/>
    <col min="7163" max="7163" width="41.5703125" style="1" customWidth="1"/>
    <col min="7164" max="7164" width="18.5703125" style="1" customWidth="1"/>
    <col min="7165" max="7165" width="16.42578125" style="1" customWidth="1"/>
    <col min="7166" max="7166" width="20" style="1" customWidth="1"/>
    <col min="7167" max="7167" width="16.42578125" style="1" customWidth="1"/>
    <col min="7168" max="7168" width="13.7109375" style="1" customWidth="1"/>
    <col min="7169" max="7169" width="15.42578125" style="1" customWidth="1"/>
    <col min="7170" max="7417" width="9.140625" style="1"/>
    <col min="7418" max="7418" width="6.5703125" style="1" customWidth="1"/>
    <col min="7419" max="7419" width="41.5703125" style="1" customWidth="1"/>
    <col min="7420" max="7420" width="18.5703125" style="1" customWidth="1"/>
    <col min="7421" max="7421" width="16.42578125" style="1" customWidth="1"/>
    <col min="7422" max="7422" width="20" style="1" customWidth="1"/>
    <col min="7423" max="7423" width="16.42578125" style="1" customWidth="1"/>
    <col min="7424" max="7424" width="13.7109375" style="1" customWidth="1"/>
    <col min="7425" max="7425" width="15.42578125" style="1" customWidth="1"/>
    <col min="7426" max="7673" width="9.140625" style="1"/>
    <col min="7674" max="7674" width="6.5703125" style="1" customWidth="1"/>
    <col min="7675" max="7675" width="41.5703125" style="1" customWidth="1"/>
    <col min="7676" max="7676" width="18.5703125" style="1" customWidth="1"/>
    <col min="7677" max="7677" width="16.42578125" style="1" customWidth="1"/>
    <col min="7678" max="7678" width="20" style="1" customWidth="1"/>
    <col min="7679" max="7679" width="16.42578125" style="1" customWidth="1"/>
    <col min="7680" max="7680" width="13.7109375" style="1" customWidth="1"/>
    <col min="7681" max="7681" width="15.42578125" style="1" customWidth="1"/>
    <col min="7682" max="7929" width="9.140625" style="1"/>
    <col min="7930" max="7930" width="6.5703125" style="1" customWidth="1"/>
    <col min="7931" max="7931" width="41.5703125" style="1" customWidth="1"/>
    <col min="7932" max="7932" width="18.5703125" style="1" customWidth="1"/>
    <col min="7933" max="7933" width="16.42578125" style="1" customWidth="1"/>
    <col min="7934" max="7934" width="20" style="1" customWidth="1"/>
    <col min="7935" max="7935" width="16.42578125" style="1" customWidth="1"/>
    <col min="7936" max="7936" width="13.7109375" style="1" customWidth="1"/>
    <col min="7937" max="7937" width="15.42578125" style="1" customWidth="1"/>
    <col min="7938" max="8185" width="9.140625" style="1"/>
    <col min="8186" max="8186" width="6.5703125" style="1" customWidth="1"/>
    <col min="8187" max="8187" width="41.5703125" style="1" customWidth="1"/>
    <col min="8188" max="8188" width="18.5703125" style="1" customWidth="1"/>
    <col min="8189" max="8189" width="16.42578125" style="1" customWidth="1"/>
    <col min="8190" max="8190" width="20" style="1" customWidth="1"/>
    <col min="8191" max="8191" width="16.42578125" style="1" customWidth="1"/>
    <col min="8192" max="8192" width="13.7109375" style="1" customWidth="1"/>
    <col min="8193" max="8193" width="15.42578125" style="1" customWidth="1"/>
    <col min="8194" max="8441" width="9.140625" style="1"/>
    <col min="8442" max="8442" width="6.5703125" style="1" customWidth="1"/>
    <col min="8443" max="8443" width="41.5703125" style="1" customWidth="1"/>
    <col min="8444" max="8444" width="18.5703125" style="1" customWidth="1"/>
    <col min="8445" max="8445" width="16.42578125" style="1" customWidth="1"/>
    <col min="8446" max="8446" width="20" style="1" customWidth="1"/>
    <col min="8447" max="8447" width="16.42578125" style="1" customWidth="1"/>
    <col min="8448" max="8448" width="13.7109375" style="1" customWidth="1"/>
    <col min="8449" max="8449" width="15.42578125" style="1" customWidth="1"/>
    <col min="8450" max="8697" width="9.140625" style="1"/>
    <col min="8698" max="8698" width="6.5703125" style="1" customWidth="1"/>
    <col min="8699" max="8699" width="41.5703125" style="1" customWidth="1"/>
    <col min="8700" max="8700" width="18.5703125" style="1" customWidth="1"/>
    <col min="8701" max="8701" width="16.42578125" style="1" customWidth="1"/>
    <col min="8702" max="8702" width="20" style="1" customWidth="1"/>
    <col min="8703" max="8703" width="16.42578125" style="1" customWidth="1"/>
    <col min="8704" max="8704" width="13.7109375" style="1" customWidth="1"/>
    <col min="8705" max="8705" width="15.42578125" style="1" customWidth="1"/>
    <col min="8706" max="8953" width="9.140625" style="1"/>
    <col min="8954" max="8954" width="6.5703125" style="1" customWidth="1"/>
    <col min="8955" max="8955" width="41.5703125" style="1" customWidth="1"/>
    <col min="8956" max="8956" width="18.5703125" style="1" customWidth="1"/>
    <col min="8957" max="8957" width="16.42578125" style="1" customWidth="1"/>
    <col min="8958" max="8958" width="20" style="1" customWidth="1"/>
    <col min="8959" max="8959" width="16.42578125" style="1" customWidth="1"/>
    <col min="8960" max="8960" width="13.7109375" style="1" customWidth="1"/>
    <col min="8961" max="8961" width="15.42578125" style="1" customWidth="1"/>
    <col min="8962" max="9209" width="9.140625" style="1"/>
    <col min="9210" max="9210" width="6.5703125" style="1" customWidth="1"/>
    <col min="9211" max="9211" width="41.5703125" style="1" customWidth="1"/>
    <col min="9212" max="9212" width="18.5703125" style="1" customWidth="1"/>
    <col min="9213" max="9213" width="16.42578125" style="1" customWidth="1"/>
    <col min="9214" max="9214" width="20" style="1" customWidth="1"/>
    <col min="9215" max="9215" width="16.42578125" style="1" customWidth="1"/>
    <col min="9216" max="9216" width="13.7109375" style="1" customWidth="1"/>
    <col min="9217" max="9217" width="15.42578125" style="1" customWidth="1"/>
    <col min="9218" max="9465" width="9.140625" style="1"/>
    <col min="9466" max="9466" width="6.5703125" style="1" customWidth="1"/>
    <col min="9467" max="9467" width="41.5703125" style="1" customWidth="1"/>
    <col min="9468" max="9468" width="18.5703125" style="1" customWidth="1"/>
    <col min="9469" max="9469" width="16.42578125" style="1" customWidth="1"/>
    <col min="9470" max="9470" width="20" style="1" customWidth="1"/>
    <col min="9471" max="9471" width="16.42578125" style="1" customWidth="1"/>
    <col min="9472" max="9472" width="13.7109375" style="1" customWidth="1"/>
    <col min="9473" max="9473" width="15.42578125" style="1" customWidth="1"/>
    <col min="9474" max="9721" width="9.140625" style="1"/>
    <col min="9722" max="9722" width="6.5703125" style="1" customWidth="1"/>
    <col min="9723" max="9723" width="41.5703125" style="1" customWidth="1"/>
    <col min="9724" max="9724" width="18.5703125" style="1" customWidth="1"/>
    <col min="9725" max="9725" width="16.42578125" style="1" customWidth="1"/>
    <col min="9726" max="9726" width="20" style="1" customWidth="1"/>
    <col min="9727" max="9727" width="16.42578125" style="1" customWidth="1"/>
    <col min="9728" max="9728" width="13.7109375" style="1" customWidth="1"/>
    <col min="9729" max="9729" width="15.42578125" style="1" customWidth="1"/>
    <col min="9730" max="9977" width="9.140625" style="1"/>
    <col min="9978" max="9978" width="6.5703125" style="1" customWidth="1"/>
    <col min="9979" max="9979" width="41.5703125" style="1" customWidth="1"/>
    <col min="9980" max="9980" width="18.5703125" style="1" customWidth="1"/>
    <col min="9981" max="9981" width="16.42578125" style="1" customWidth="1"/>
    <col min="9982" max="9982" width="20" style="1" customWidth="1"/>
    <col min="9983" max="9983" width="16.42578125" style="1" customWidth="1"/>
    <col min="9984" max="9984" width="13.7109375" style="1" customWidth="1"/>
    <col min="9985" max="9985" width="15.42578125" style="1" customWidth="1"/>
    <col min="9986" max="10233" width="9.140625" style="1"/>
    <col min="10234" max="10234" width="6.5703125" style="1" customWidth="1"/>
    <col min="10235" max="10235" width="41.5703125" style="1" customWidth="1"/>
    <col min="10236" max="10236" width="18.5703125" style="1" customWidth="1"/>
    <col min="10237" max="10237" width="16.42578125" style="1" customWidth="1"/>
    <col min="10238" max="10238" width="20" style="1" customWidth="1"/>
    <col min="10239" max="10239" width="16.42578125" style="1" customWidth="1"/>
    <col min="10240" max="10240" width="13.7109375" style="1" customWidth="1"/>
    <col min="10241" max="10241" width="15.42578125" style="1" customWidth="1"/>
    <col min="10242" max="10489" width="9.140625" style="1"/>
    <col min="10490" max="10490" width="6.5703125" style="1" customWidth="1"/>
    <col min="10491" max="10491" width="41.5703125" style="1" customWidth="1"/>
    <col min="10492" max="10492" width="18.5703125" style="1" customWidth="1"/>
    <col min="10493" max="10493" width="16.42578125" style="1" customWidth="1"/>
    <col min="10494" max="10494" width="20" style="1" customWidth="1"/>
    <col min="10495" max="10495" width="16.42578125" style="1" customWidth="1"/>
    <col min="10496" max="10496" width="13.7109375" style="1" customWidth="1"/>
    <col min="10497" max="10497" width="15.42578125" style="1" customWidth="1"/>
    <col min="10498" max="10745" width="9.140625" style="1"/>
    <col min="10746" max="10746" width="6.5703125" style="1" customWidth="1"/>
    <col min="10747" max="10747" width="41.5703125" style="1" customWidth="1"/>
    <col min="10748" max="10748" width="18.5703125" style="1" customWidth="1"/>
    <col min="10749" max="10749" width="16.42578125" style="1" customWidth="1"/>
    <col min="10750" max="10750" width="20" style="1" customWidth="1"/>
    <col min="10751" max="10751" width="16.42578125" style="1" customWidth="1"/>
    <col min="10752" max="10752" width="13.7109375" style="1" customWidth="1"/>
    <col min="10753" max="10753" width="15.42578125" style="1" customWidth="1"/>
    <col min="10754" max="11001" width="9.140625" style="1"/>
    <col min="11002" max="11002" width="6.5703125" style="1" customWidth="1"/>
    <col min="11003" max="11003" width="41.5703125" style="1" customWidth="1"/>
    <col min="11004" max="11004" width="18.5703125" style="1" customWidth="1"/>
    <col min="11005" max="11005" width="16.42578125" style="1" customWidth="1"/>
    <col min="11006" max="11006" width="20" style="1" customWidth="1"/>
    <col min="11007" max="11007" width="16.42578125" style="1" customWidth="1"/>
    <col min="11008" max="11008" width="13.7109375" style="1" customWidth="1"/>
    <col min="11009" max="11009" width="15.42578125" style="1" customWidth="1"/>
    <col min="11010" max="11257" width="9.140625" style="1"/>
    <col min="11258" max="11258" width="6.5703125" style="1" customWidth="1"/>
    <col min="11259" max="11259" width="41.5703125" style="1" customWidth="1"/>
    <col min="11260" max="11260" width="18.5703125" style="1" customWidth="1"/>
    <col min="11261" max="11261" width="16.42578125" style="1" customWidth="1"/>
    <col min="11262" max="11262" width="20" style="1" customWidth="1"/>
    <col min="11263" max="11263" width="16.42578125" style="1" customWidth="1"/>
    <col min="11264" max="11264" width="13.7109375" style="1" customWidth="1"/>
    <col min="11265" max="11265" width="15.42578125" style="1" customWidth="1"/>
    <col min="11266" max="11513" width="9.140625" style="1"/>
    <col min="11514" max="11514" width="6.5703125" style="1" customWidth="1"/>
    <col min="11515" max="11515" width="41.5703125" style="1" customWidth="1"/>
    <col min="11516" max="11516" width="18.5703125" style="1" customWidth="1"/>
    <col min="11517" max="11517" width="16.42578125" style="1" customWidth="1"/>
    <col min="11518" max="11518" width="20" style="1" customWidth="1"/>
    <col min="11519" max="11519" width="16.42578125" style="1" customWidth="1"/>
    <col min="11520" max="11520" width="13.7109375" style="1" customWidth="1"/>
    <col min="11521" max="11521" width="15.42578125" style="1" customWidth="1"/>
    <col min="11522" max="11769" width="9.140625" style="1"/>
    <col min="11770" max="11770" width="6.5703125" style="1" customWidth="1"/>
    <col min="11771" max="11771" width="41.5703125" style="1" customWidth="1"/>
    <col min="11772" max="11772" width="18.5703125" style="1" customWidth="1"/>
    <col min="11773" max="11773" width="16.42578125" style="1" customWidth="1"/>
    <col min="11774" max="11774" width="20" style="1" customWidth="1"/>
    <col min="11775" max="11775" width="16.42578125" style="1" customWidth="1"/>
    <col min="11776" max="11776" width="13.7109375" style="1" customWidth="1"/>
    <col min="11777" max="11777" width="15.42578125" style="1" customWidth="1"/>
    <col min="11778" max="12025" width="9.140625" style="1"/>
    <col min="12026" max="12026" width="6.5703125" style="1" customWidth="1"/>
    <col min="12027" max="12027" width="41.5703125" style="1" customWidth="1"/>
    <col min="12028" max="12028" width="18.5703125" style="1" customWidth="1"/>
    <col min="12029" max="12029" width="16.42578125" style="1" customWidth="1"/>
    <col min="12030" max="12030" width="20" style="1" customWidth="1"/>
    <col min="12031" max="12031" width="16.42578125" style="1" customWidth="1"/>
    <col min="12032" max="12032" width="13.7109375" style="1" customWidth="1"/>
    <col min="12033" max="12033" width="15.42578125" style="1" customWidth="1"/>
    <col min="12034" max="12281" width="9.140625" style="1"/>
    <col min="12282" max="12282" width="6.5703125" style="1" customWidth="1"/>
    <col min="12283" max="12283" width="41.5703125" style="1" customWidth="1"/>
    <col min="12284" max="12284" width="18.5703125" style="1" customWidth="1"/>
    <col min="12285" max="12285" width="16.42578125" style="1" customWidth="1"/>
    <col min="12286" max="12286" width="20" style="1" customWidth="1"/>
    <col min="12287" max="12287" width="16.42578125" style="1" customWidth="1"/>
    <col min="12288" max="12288" width="13.7109375" style="1" customWidth="1"/>
    <col min="12289" max="12289" width="15.42578125" style="1" customWidth="1"/>
    <col min="12290" max="12537" width="9.140625" style="1"/>
    <col min="12538" max="12538" width="6.5703125" style="1" customWidth="1"/>
    <col min="12539" max="12539" width="41.5703125" style="1" customWidth="1"/>
    <col min="12540" max="12540" width="18.5703125" style="1" customWidth="1"/>
    <col min="12541" max="12541" width="16.42578125" style="1" customWidth="1"/>
    <col min="12542" max="12542" width="20" style="1" customWidth="1"/>
    <col min="12543" max="12543" width="16.42578125" style="1" customWidth="1"/>
    <col min="12544" max="12544" width="13.7109375" style="1" customWidth="1"/>
    <col min="12545" max="12545" width="15.42578125" style="1" customWidth="1"/>
    <col min="12546" max="12793" width="9.140625" style="1"/>
    <col min="12794" max="12794" width="6.5703125" style="1" customWidth="1"/>
    <col min="12795" max="12795" width="41.5703125" style="1" customWidth="1"/>
    <col min="12796" max="12796" width="18.5703125" style="1" customWidth="1"/>
    <col min="12797" max="12797" width="16.42578125" style="1" customWidth="1"/>
    <col min="12798" max="12798" width="20" style="1" customWidth="1"/>
    <col min="12799" max="12799" width="16.42578125" style="1" customWidth="1"/>
    <col min="12800" max="12800" width="13.7109375" style="1" customWidth="1"/>
    <col min="12801" max="12801" width="15.42578125" style="1" customWidth="1"/>
    <col min="12802" max="13049" width="9.140625" style="1"/>
    <col min="13050" max="13050" width="6.5703125" style="1" customWidth="1"/>
    <col min="13051" max="13051" width="41.5703125" style="1" customWidth="1"/>
    <col min="13052" max="13052" width="18.5703125" style="1" customWidth="1"/>
    <col min="13053" max="13053" width="16.42578125" style="1" customWidth="1"/>
    <col min="13054" max="13054" width="20" style="1" customWidth="1"/>
    <col min="13055" max="13055" width="16.42578125" style="1" customWidth="1"/>
    <col min="13056" max="13056" width="13.7109375" style="1" customWidth="1"/>
    <col min="13057" max="13057" width="15.42578125" style="1" customWidth="1"/>
    <col min="13058" max="13305" width="9.140625" style="1"/>
    <col min="13306" max="13306" width="6.5703125" style="1" customWidth="1"/>
    <col min="13307" max="13307" width="41.5703125" style="1" customWidth="1"/>
    <col min="13308" max="13308" width="18.5703125" style="1" customWidth="1"/>
    <col min="13309" max="13309" width="16.42578125" style="1" customWidth="1"/>
    <col min="13310" max="13310" width="20" style="1" customWidth="1"/>
    <col min="13311" max="13311" width="16.42578125" style="1" customWidth="1"/>
    <col min="13312" max="13312" width="13.7109375" style="1" customWidth="1"/>
    <col min="13313" max="13313" width="15.42578125" style="1" customWidth="1"/>
    <col min="13314" max="13561" width="9.140625" style="1"/>
    <col min="13562" max="13562" width="6.5703125" style="1" customWidth="1"/>
    <col min="13563" max="13563" width="41.5703125" style="1" customWidth="1"/>
    <col min="13564" max="13564" width="18.5703125" style="1" customWidth="1"/>
    <col min="13565" max="13565" width="16.42578125" style="1" customWidth="1"/>
    <col min="13566" max="13566" width="20" style="1" customWidth="1"/>
    <col min="13567" max="13567" width="16.42578125" style="1" customWidth="1"/>
    <col min="13568" max="13568" width="13.7109375" style="1" customWidth="1"/>
    <col min="13569" max="13569" width="15.42578125" style="1" customWidth="1"/>
    <col min="13570" max="13817" width="9.140625" style="1"/>
    <col min="13818" max="13818" width="6.5703125" style="1" customWidth="1"/>
    <col min="13819" max="13819" width="41.5703125" style="1" customWidth="1"/>
    <col min="13820" max="13820" width="18.5703125" style="1" customWidth="1"/>
    <col min="13821" max="13821" width="16.42578125" style="1" customWidth="1"/>
    <col min="13822" max="13822" width="20" style="1" customWidth="1"/>
    <col min="13823" max="13823" width="16.42578125" style="1" customWidth="1"/>
    <col min="13824" max="13824" width="13.7109375" style="1" customWidth="1"/>
    <col min="13825" max="13825" width="15.42578125" style="1" customWidth="1"/>
    <col min="13826" max="14073" width="9.140625" style="1"/>
    <col min="14074" max="14074" width="6.5703125" style="1" customWidth="1"/>
    <col min="14075" max="14075" width="41.5703125" style="1" customWidth="1"/>
    <col min="14076" max="14076" width="18.5703125" style="1" customWidth="1"/>
    <col min="14077" max="14077" width="16.42578125" style="1" customWidth="1"/>
    <col min="14078" max="14078" width="20" style="1" customWidth="1"/>
    <col min="14079" max="14079" width="16.42578125" style="1" customWidth="1"/>
    <col min="14080" max="14080" width="13.7109375" style="1" customWidth="1"/>
    <col min="14081" max="14081" width="15.42578125" style="1" customWidth="1"/>
    <col min="14082" max="14329" width="9.140625" style="1"/>
    <col min="14330" max="14330" width="6.5703125" style="1" customWidth="1"/>
    <col min="14331" max="14331" width="41.5703125" style="1" customWidth="1"/>
    <col min="14332" max="14332" width="18.5703125" style="1" customWidth="1"/>
    <col min="14333" max="14333" width="16.42578125" style="1" customWidth="1"/>
    <col min="14334" max="14334" width="20" style="1" customWidth="1"/>
    <col min="14335" max="14335" width="16.42578125" style="1" customWidth="1"/>
    <col min="14336" max="14336" width="13.7109375" style="1" customWidth="1"/>
    <col min="14337" max="14337" width="15.42578125" style="1" customWidth="1"/>
    <col min="14338" max="14585" width="9.140625" style="1"/>
    <col min="14586" max="14586" width="6.5703125" style="1" customWidth="1"/>
    <col min="14587" max="14587" width="41.5703125" style="1" customWidth="1"/>
    <col min="14588" max="14588" width="18.5703125" style="1" customWidth="1"/>
    <col min="14589" max="14589" width="16.42578125" style="1" customWidth="1"/>
    <col min="14590" max="14590" width="20" style="1" customWidth="1"/>
    <col min="14591" max="14591" width="16.42578125" style="1" customWidth="1"/>
    <col min="14592" max="14592" width="13.7109375" style="1" customWidth="1"/>
    <col min="14593" max="14593" width="15.42578125" style="1" customWidth="1"/>
    <col min="14594" max="14841" width="9.140625" style="1"/>
    <col min="14842" max="14842" width="6.5703125" style="1" customWidth="1"/>
    <col min="14843" max="14843" width="41.5703125" style="1" customWidth="1"/>
    <col min="14844" max="14844" width="18.5703125" style="1" customWidth="1"/>
    <col min="14845" max="14845" width="16.42578125" style="1" customWidth="1"/>
    <col min="14846" max="14846" width="20" style="1" customWidth="1"/>
    <col min="14847" max="14847" width="16.42578125" style="1" customWidth="1"/>
    <col min="14848" max="14848" width="13.7109375" style="1" customWidth="1"/>
    <col min="14849" max="14849" width="15.42578125" style="1" customWidth="1"/>
    <col min="14850" max="15097" width="9.140625" style="1"/>
    <col min="15098" max="15098" width="6.5703125" style="1" customWidth="1"/>
    <col min="15099" max="15099" width="41.5703125" style="1" customWidth="1"/>
    <col min="15100" max="15100" width="18.5703125" style="1" customWidth="1"/>
    <col min="15101" max="15101" width="16.42578125" style="1" customWidth="1"/>
    <col min="15102" max="15102" width="20" style="1" customWidth="1"/>
    <col min="15103" max="15103" width="16.42578125" style="1" customWidth="1"/>
    <col min="15104" max="15104" width="13.7109375" style="1" customWidth="1"/>
    <col min="15105" max="15105" width="15.42578125" style="1" customWidth="1"/>
    <col min="15106" max="15353" width="9.140625" style="1"/>
    <col min="15354" max="15354" width="6.5703125" style="1" customWidth="1"/>
    <col min="15355" max="15355" width="41.5703125" style="1" customWidth="1"/>
    <col min="15356" max="15356" width="18.5703125" style="1" customWidth="1"/>
    <col min="15357" max="15357" width="16.42578125" style="1" customWidth="1"/>
    <col min="15358" max="15358" width="20" style="1" customWidth="1"/>
    <col min="15359" max="15359" width="16.42578125" style="1" customWidth="1"/>
    <col min="15360" max="15360" width="13.7109375" style="1" customWidth="1"/>
    <col min="15361" max="15361" width="15.42578125" style="1" customWidth="1"/>
    <col min="15362" max="15609" width="9.140625" style="1"/>
    <col min="15610" max="15610" width="6.5703125" style="1" customWidth="1"/>
    <col min="15611" max="15611" width="41.5703125" style="1" customWidth="1"/>
    <col min="15612" max="15612" width="18.5703125" style="1" customWidth="1"/>
    <col min="15613" max="15613" width="16.42578125" style="1" customWidth="1"/>
    <col min="15614" max="15614" width="20" style="1" customWidth="1"/>
    <col min="15615" max="15615" width="16.42578125" style="1" customWidth="1"/>
    <col min="15616" max="15616" width="13.7109375" style="1" customWidth="1"/>
    <col min="15617" max="15617" width="15.42578125" style="1" customWidth="1"/>
    <col min="15618" max="15865" width="9.140625" style="1"/>
    <col min="15866" max="15866" width="6.5703125" style="1" customWidth="1"/>
    <col min="15867" max="15867" width="41.5703125" style="1" customWidth="1"/>
    <col min="15868" max="15868" width="18.5703125" style="1" customWidth="1"/>
    <col min="15869" max="15869" width="16.42578125" style="1" customWidth="1"/>
    <col min="15870" max="15870" width="20" style="1" customWidth="1"/>
    <col min="15871" max="15871" width="16.42578125" style="1" customWidth="1"/>
    <col min="15872" max="15872" width="13.7109375" style="1" customWidth="1"/>
    <col min="15873" max="15873" width="15.42578125" style="1" customWidth="1"/>
    <col min="15874" max="16121" width="9.140625" style="1"/>
    <col min="16122" max="16122" width="6.5703125" style="1" customWidth="1"/>
    <col min="16123" max="16123" width="41.5703125" style="1" customWidth="1"/>
    <col min="16124" max="16124" width="18.5703125" style="1" customWidth="1"/>
    <col min="16125" max="16125" width="16.42578125" style="1" customWidth="1"/>
    <col min="16126" max="16126" width="20" style="1" customWidth="1"/>
    <col min="16127" max="16127" width="16.42578125" style="1" customWidth="1"/>
    <col min="16128" max="16128" width="13.7109375" style="1" customWidth="1"/>
    <col min="16129" max="16129" width="15.42578125" style="1" customWidth="1"/>
    <col min="16130" max="16384" width="9.140625" style="1"/>
  </cols>
  <sheetData>
    <row r="1" spans="1:8" ht="15" customHeight="1">
      <c r="A1" s="86"/>
      <c r="B1" s="86"/>
      <c r="C1" s="86"/>
      <c r="D1" s="86"/>
      <c r="E1" s="86"/>
      <c r="F1" s="86"/>
      <c r="G1" s="86"/>
      <c r="H1" s="86"/>
    </row>
    <row r="2" spans="1:8" ht="20.149999999999999" customHeight="1">
      <c r="A2" s="87" t="s">
        <v>147</v>
      </c>
      <c r="B2" s="87"/>
      <c r="C2" s="87"/>
      <c r="D2" s="87"/>
      <c r="E2" s="87"/>
      <c r="F2" s="87"/>
      <c r="G2" s="87"/>
      <c r="H2" s="87"/>
    </row>
    <row r="3" spans="1:8" ht="20.149999999999999" customHeight="1">
      <c r="A3" s="2"/>
      <c r="B3" s="2"/>
      <c r="C3" s="88"/>
      <c r="D3" s="89"/>
      <c r="E3" s="50"/>
      <c r="F3" s="50"/>
      <c r="G3" s="88"/>
      <c r="H3" s="88"/>
    </row>
    <row r="4" spans="1:8" ht="20.149999999999999" customHeight="1">
      <c r="A4" s="3"/>
      <c r="B4" s="3"/>
      <c r="C4" s="90" t="s">
        <v>148</v>
      </c>
      <c r="D4" s="90"/>
      <c r="E4" s="90" t="s">
        <v>149</v>
      </c>
      <c r="F4" s="90"/>
      <c r="G4" s="90" t="s">
        <v>65</v>
      </c>
      <c r="H4" s="90"/>
    </row>
    <row r="5" spans="1:8" ht="20.149999999999999" customHeight="1">
      <c r="A5" s="85" t="s">
        <v>66</v>
      </c>
      <c r="B5" s="85"/>
      <c r="C5" s="85"/>
      <c r="D5" s="51"/>
      <c r="E5" s="51"/>
      <c r="F5" s="51"/>
      <c r="G5" s="51" t="s">
        <v>67</v>
      </c>
      <c r="H5" s="51" t="s">
        <v>68</v>
      </c>
    </row>
    <row r="6" spans="1:8" ht="20.149999999999999" customHeight="1">
      <c r="A6" s="3"/>
      <c r="B6" s="3" t="s">
        <v>69</v>
      </c>
      <c r="C6" s="51"/>
      <c r="D6" s="51"/>
      <c r="E6" s="51"/>
      <c r="F6" s="51"/>
      <c r="G6" s="51"/>
      <c r="H6" s="51"/>
    </row>
    <row r="7" spans="1:8" ht="20.149999999999999" customHeight="1">
      <c r="A7" s="3"/>
      <c r="B7" s="4" t="s">
        <v>70</v>
      </c>
      <c r="C7" s="51"/>
      <c r="D7" s="51"/>
      <c r="E7" s="51"/>
      <c r="F7" s="51"/>
      <c r="G7" s="51"/>
      <c r="H7" s="51"/>
    </row>
    <row r="8" spans="1:8" ht="20.149999999999999" customHeight="1">
      <c r="A8" s="5" t="s">
        <v>71</v>
      </c>
      <c r="B8" s="4" t="s">
        <v>72</v>
      </c>
      <c r="C8" s="51"/>
      <c r="D8" s="51"/>
      <c r="E8" s="51"/>
      <c r="F8" s="51"/>
      <c r="G8" s="51"/>
      <c r="H8" s="51"/>
    </row>
    <row r="9" spans="1:8" ht="20.149999999999999" customHeight="1">
      <c r="A9" s="6" t="s">
        <v>73</v>
      </c>
      <c r="B9" s="7" t="s">
        <v>37</v>
      </c>
      <c r="C9" s="55">
        <v>34704</v>
      </c>
      <c r="D9" s="8"/>
      <c r="E9" s="8">
        <v>15909.49</v>
      </c>
      <c r="F9" s="8"/>
      <c r="G9" s="8"/>
      <c r="H9" s="8">
        <f>SUM(C9-E9)</f>
        <v>18794.510000000002</v>
      </c>
    </row>
    <row r="10" spans="1:8" ht="20.149999999999999" customHeight="1">
      <c r="A10" s="6" t="s">
        <v>74</v>
      </c>
      <c r="B10" s="7" t="s">
        <v>39</v>
      </c>
      <c r="C10" s="55">
        <v>8853.9599999999991</v>
      </c>
      <c r="D10" s="8"/>
      <c r="E10" s="8">
        <v>7220.3</v>
      </c>
      <c r="F10" s="8"/>
      <c r="G10" s="8"/>
      <c r="H10" s="8">
        <f t="shared" ref="H10:H21" si="0">SUM(C10-E10)</f>
        <v>1633.6599999999989</v>
      </c>
    </row>
    <row r="11" spans="1:8" ht="20.149999999999999" customHeight="1">
      <c r="A11" s="6" t="s">
        <v>75</v>
      </c>
      <c r="B11" s="7" t="s">
        <v>41</v>
      </c>
      <c r="C11" s="55">
        <v>5826.72</v>
      </c>
      <c r="D11" s="9">
        <f>SUM(C9:C11)</f>
        <v>49384.68</v>
      </c>
      <c r="E11" s="8">
        <v>0</v>
      </c>
      <c r="F11" s="9">
        <f>SUM(E9:E11)</f>
        <v>23129.79</v>
      </c>
      <c r="G11" s="8"/>
      <c r="H11" s="8">
        <f t="shared" si="0"/>
        <v>5826.72</v>
      </c>
    </row>
    <row r="12" spans="1:8" ht="20.149999999999999" customHeight="1">
      <c r="A12" s="7" t="s">
        <v>76</v>
      </c>
      <c r="B12" s="10" t="s">
        <v>77</v>
      </c>
      <c r="C12" s="8"/>
      <c r="D12" s="8"/>
      <c r="E12" s="8"/>
      <c r="F12" s="8"/>
      <c r="G12" s="8"/>
      <c r="H12" s="8"/>
    </row>
    <row r="13" spans="1:8" ht="20.149999999999999" customHeight="1">
      <c r="A13" s="6" t="s">
        <v>73</v>
      </c>
      <c r="B13" s="7" t="s">
        <v>54</v>
      </c>
      <c r="C13" s="8">
        <v>10</v>
      </c>
      <c r="D13" s="9">
        <f>SUM(C13)</f>
        <v>10</v>
      </c>
      <c r="E13" s="8">
        <v>6.69</v>
      </c>
      <c r="F13" s="9">
        <f>SUM(E13)</f>
        <v>6.69</v>
      </c>
      <c r="G13" s="8"/>
      <c r="H13" s="8">
        <f t="shared" si="0"/>
        <v>3.3099999999999996</v>
      </c>
    </row>
    <row r="14" spans="1:8" ht="20.149999999999999" customHeight="1">
      <c r="A14" s="5" t="s">
        <v>78</v>
      </c>
      <c r="B14" s="10" t="s">
        <v>79</v>
      </c>
      <c r="C14" s="8"/>
      <c r="D14" s="9"/>
      <c r="E14" s="8"/>
      <c r="F14" s="8"/>
      <c r="G14" s="8"/>
      <c r="H14" s="8"/>
    </row>
    <row r="15" spans="1:8" ht="20.149999999999999" customHeight="1">
      <c r="A15" s="6" t="s">
        <v>73</v>
      </c>
      <c r="B15" s="7" t="s">
        <v>58</v>
      </c>
      <c r="C15" s="8">
        <v>1564.08</v>
      </c>
      <c r="D15" s="9"/>
      <c r="E15" s="8">
        <v>832.66</v>
      </c>
      <c r="F15" s="9"/>
      <c r="G15" s="8"/>
      <c r="H15" s="8">
        <f t="shared" si="0"/>
        <v>731.42</v>
      </c>
    </row>
    <row r="16" spans="1:8" ht="20.149999999999999" customHeight="1">
      <c r="A16" s="11" t="s">
        <v>74</v>
      </c>
      <c r="B16" s="12" t="s">
        <v>80</v>
      </c>
      <c r="C16" s="8">
        <v>0</v>
      </c>
      <c r="D16" s="13">
        <f>SUM(C15:C16)</f>
        <v>1564.08</v>
      </c>
      <c r="E16" s="8">
        <v>5166.4799999999996</v>
      </c>
      <c r="F16" s="13">
        <f>SUM(E15:E16)</f>
        <v>5999.1399999999994</v>
      </c>
      <c r="G16" s="8">
        <f>SUM(E16)</f>
        <v>5166.4799999999996</v>
      </c>
      <c r="H16" s="8"/>
    </row>
    <row r="17" spans="1:8" ht="20.149999999999999" customHeight="1">
      <c r="A17" s="5" t="s">
        <v>118</v>
      </c>
      <c r="B17" s="7" t="s">
        <v>81</v>
      </c>
      <c r="C17" s="8"/>
      <c r="D17" s="8"/>
      <c r="E17" s="8"/>
      <c r="F17" s="8"/>
      <c r="G17" s="8"/>
      <c r="H17" s="8"/>
    </row>
    <row r="18" spans="1:8" ht="20.149999999999999" customHeight="1">
      <c r="A18" s="1">
        <v>1</v>
      </c>
      <c r="B18" s="7" t="s">
        <v>117</v>
      </c>
      <c r="C18" s="8">
        <v>0</v>
      </c>
      <c r="D18" s="8"/>
      <c r="E18" s="8">
        <v>0</v>
      </c>
      <c r="F18" s="8">
        <f>SUM(E18)</f>
        <v>0</v>
      </c>
      <c r="G18" s="8">
        <v>0</v>
      </c>
      <c r="H18" s="8"/>
    </row>
    <row r="19" spans="1:8" ht="20.149999999999999" customHeight="1">
      <c r="A19" s="5" t="s">
        <v>82</v>
      </c>
      <c r="B19" s="10" t="s">
        <v>83</v>
      </c>
      <c r="C19" s="8"/>
      <c r="D19" s="8"/>
      <c r="E19" s="8"/>
      <c r="F19" s="8"/>
      <c r="G19" s="8"/>
      <c r="H19" s="8"/>
    </row>
    <row r="20" spans="1:8" ht="20.149999999999999" customHeight="1">
      <c r="A20" s="6" t="s">
        <v>84</v>
      </c>
      <c r="B20" s="7" t="s">
        <v>44</v>
      </c>
      <c r="C20" s="8">
        <v>21428.799999999999</v>
      </c>
      <c r="D20" s="8"/>
      <c r="E20" s="8">
        <v>11109.28</v>
      </c>
      <c r="F20" s="8"/>
      <c r="G20" s="8"/>
      <c r="H20" s="8">
        <f t="shared" si="0"/>
        <v>10319.519999999999</v>
      </c>
    </row>
    <row r="21" spans="1:8" ht="20.149999999999999" customHeight="1">
      <c r="A21" s="6" t="s">
        <v>85</v>
      </c>
      <c r="B21" s="7" t="s">
        <v>46</v>
      </c>
      <c r="C21" s="8">
        <v>771.44</v>
      </c>
      <c r="D21" s="9"/>
      <c r="E21" s="8">
        <v>399.93</v>
      </c>
      <c r="F21" s="9"/>
      <c r="G21" s="8"/>
      <c r="H21" s="8">
        <f t="shared" si="0"/>
        <v>371.51000000000005</v>
      </c>
    </row>
    <row r="22" spans="1:8" ht="20.149999999999999" customHeight="1">
      <c r="A22" s="6" t="s">
        <v>86</v>
      </c>
      <c r="B22" s="7" t="s">
        <v>87</v>
      </c>
      <c r="C22" s="8">
        <v>0</v>
      </c>
      <c r="D22" s="9">
        <f>SUM(C20:C22)</f>
        <v>22200.239999999998</v>
      </c>
      <c r="E22" s="8">
        <v>0</v>
      </c>
      <c r="F22" s="9">
        <f>SUM(E20:E22)</f>
        <v>11509.210000000001</v>
      </c>
      <c r="G22" s="8">
        <f>SUM(E22-C22)</f>
        <v>0</v>
      </c>
      <c r="H22" s="8"/>
    </row>
    <row r="23" spans="1:8" ht="20.149999999999999" customHeight="1">
      <c r="A23" s="6"/>
      <c r="B23" s="7"/>
      <c r="C23" s="8"/>
      <c r="D23" s="9"/>
      <c r="E23" s="8"/>
      <c r="F23" s="9"/>
      <c r="G23" s="8"/>
      <c r="H23" s="8"/>
    </row>
    <row r="24" spans="1:8" s="16" customFormat="1" ht="20.149999999999999" customHeight="1">
      <c r="A24" s="14"/>
      <c r="B24" s="52" t="s">
        <v>88</v>
      </c>
      <c r="C24" s="15"/>
      <c r="D24" s="9">
        <f>SUM(D11:D23)</f>
        <v>73159</v>
      </c>
      <c r="E24" s="15"/>
      <c r="F24" s="9">
        <f>SUM(F11:F22)</f>
        <v>40644.83</v>
      </c>
      <c r="G24" s="9">
        <f>SUM(G16:G22)</f>
        <v>5166.4799999999996</v>
      </c>
      <c r="H24" s="9">
        <f>SUM(H9:H21)</f>
        <v>37680.65</v>
      </c>
    </row>
    <row r="25" spans="1:8" ht="20.149999999999999" customHeight="1">
      <c r="A25" s="6"/>
      <c r="B25" s="7"/>
      <c r="C25" s="8"/>
      <c r="D25" s="8"/>
      <c r="E25" s="8"/>
      <c r="F25" s="8"/>
      <c r="G25" s="8"/>
      <c r="H25" s="8"/>
    </row>
    <row r="26" spans="1:8" ht="20.149999999999999" customHeight="1">
      <c r="A26" s="6"/>
      <c r="B26" s="10" t="s">
        <v>89</v>
      </c>
      <c r="C26" s="83" t="s">
        <v>152</v>
      </c>
      <c r="D26" s="84"/>
      <c r="E26" s="83" t="s">
        <v>156</v>
      </c>
      <c r="F26" s="84"/>
      <c r="G26" s="8"/>
      <c r="H26" s="8"/>
    </row>
    <row r="27" spans="1:8" ht="20.149999999999999" customHeight="1">
      <c r="A27" s="7"/>
      <c r="B27" s="7" t="s">
        <v>90</v>
      </c>
      <c r="C27" s="8">
        <v>58561.17</v>
      </c>
      <c r="D27" s="8"/>
      <c r="E27" s="8">
        <v>76950.960000000006</v>
      </c>
      <c r="F27" s="8"/>
      <c r="G27" s="17"/>
      <c r="H27" s="17"/>
    </row>
    <row r="28" spans="1:8" ht="20.149999999999999" customHeight="1">
      <c r="A28" s="7"/>
      <c r="B28" s="7" t="s">
        <v>19</v>
      </c>
      <c r="C28" s="8">
        <v>152.30000000000001</v>
      </c>
      <c r="D28" s="8"/>
      <c r="E28" s="8">
        <v>152.30000000000001</v>
      </c>
      <c r="F28" s="8"/>
      <c r="G28" s="17"/>
      <c r="H28" s="17"/>
    </row>
    <row r="29" spans="1:8" ht="20.149999999999999" customHeight="1">
      <c r="A29" s="7"/>
      <c r="B29" s="7" t="s">
        <v>15</v>
      </c>
      <c r="C29" s="8">
        <v>0</v>
      </c>
      <c r="D29" s="9">
        <f>SUM(C27:C29)</f>
        <v>58713.47</v>
      </c>
      <c r="E29" s="8">
        <v>0</v>
      </c>
      <c r="F29" s="9">
        <f>SUM(E27:E29)</f>
        <v>77103.260000000009</v>
      </c>
      <c r="G29" s="17"/>
      <c r="H29" s="17"/>
    </row>
    <row r="30" spans="1:8" ht="20.149999999999999" customHeight="1">
      <c r="A30" s="7"/>
      <c r="B30" s="7"/>
      <c r="C30" s="8"/>
      <c r="D30" s="9"/>
      <c r="E30" s="8"/>
      <c r="F30" s="9"/>
      <c r="G30" s="17"/>
      <c r="H30" s="17"/>
    </row>
    <row r="31" spans="1:8" ht="20.149999999999999" customHeight="1">
      <c r="A31" s="7"/>
      <c r="B31" s="7"/>
      <c r="C31" s="8"/>
      <c r="D31" s="9"/>
      <c r="E31" s="8"/>
      <c r="F31" s="9"/>
      <c r="G31" s="17"/>
      <c r="H31" s="17"/>
    </row>
    <row r="32" spans="1:8" s="23" customFormat="1" ht="20.149999999999999" customHeight="1">
      <c r="A32" s="18"/>
      <c r="B32" s="19" t="s">
        <v>91</v>
      </c>
      <c r="C32" s="18"/>
      <c r="D32" s="20">
        <f>SUM(D24+D29)</f>
        <v>131872.47</v>
      </c>
      <c r="E32" s="21"/>
      <c r="F32" s="22">
        <f>SUM(F24+F29)</f>
        <v>117748.09000000001</v>
      </c>
      <c r="G32" s="21"/>
      <c r="H32" s="21"/>
    </row>
    <row r="33" spans="1:8" ht="20.149999999999999" customHeight="1">
      <c r="A33" s="49"/>
      <c r="B33" s="49"/>
      <c r="C33" s="49"/>
      <c r="D33" s="49"/>
    </row>
    <row r="34" spans="1:8" ht="20.149999999999999" customHeight="1">
      <c r="A34" s="25"/>
      <c r="B34" s="25"/>
      <c r="C34" s="25"/>
      <c r="D34" s="25"/>
      <c r="E34" s="25"/>
      <c r="F34" s="25"/>
      <c r="G34" s="25"/>
      <c r="H34" s="25"/>
    </row>
    <row r="64" spans="1:8" s="26" customFormat="1" ht="20.149999999999999" customHeight="1">
      <c r="A64" s="1"/>
      <c r="B64" s="1"/>
      <c r="C64" s="24"/>
      <c r="D64" s="24"/>
      <c r="E64" s="24"/>
      <c r="F64" s="24"/>
      <c r="G64" s="24"/>
      <c r="H64" s="24"/>
    </row>
    <row r="70" spans="1:8" s="27" customFormat="1" ht="20.149999999999999" customHeight="1">
      <c r="A70" s="1"/>
      <c r="B70" s="1"/>
      <c r="C70" s="24"/>
      <c r="D70" s="24"/>
      <c r="E70" s="24"/>
      <c r="F70" s="24"/>
      <c r="G70" s="24"/>
      <c r="H70" s="24"/>
    </row>
  </sheetData>
  <mergeCells count="10">
    <mergeCell ref="C26:D26"/>
    <mergeCell ref="E26:F26"/>
    <mergeCell ref="A5:C5"/>
    <mergeCell ref="A1:H1"/>
    <mergeCell ref="A2:H2"/>
    <mergeCell ref="C3:D3"/>
    <mergeCell ref="G3:H3"/>
    <mergeCell ref="C4:D4"/>
    <mergeCell ref="E4:F4"/>
    <mergeCell ref="G4:H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sqref="A1:H47"/>
    </sheetView>
  </sheetViews>
  <sheetFormatPr defaultRowHeight="14.3"/>
  <cols>
    <col min="1" max="1" width="4.5703125" style="1" customWidth="1"/>
    <col min="2" max="2" width="39.42578125" style="1" customWidth="1"/>
    <col min="3" max="3" width="20.5703125" style="24" customWidth="1"/>
    <col min="4" max="4" width="13.28515625" style="24" customWidth="1"/>
    <col min="5" max="5" width="22" style="24" customWidth="1"/>
    <col min="6" max="6" width="15.42578125" style="24" customWidth="1"/>
    <col min="7" max="7" width="9.85546875" style="24" customWidth="1"/>
    <col min="8" max="8" width="11.42578125" style="24" customWidth="1"/>
    <col min="9" max="250" width="9.140625" style="1"/>
    <col min="251" max="251" width="9.85546875" style="1" customWidth="1"/>
    <col min="252" max="252" width="45.85546875" style="1" customWidth="1"/>
    <col min="253" max="253" width="21.7109375" style="1" customWidth="1"/>
    <col min="254" max="254" width="18.42578125" style="1" customWidth="1"/>
    <col min="255" max="255" width="22" style="1" customWidth="1"/>
    <col min="256" max="256" width="18.28515625" style="1" customWidth="1"/>
    <col min="257" max="257" width="17.140625" style="1" customWidth="1"/>
    <col min="258" max="258" width="16.7109375" style="1" customWidth="1"/>
    <col min="259" max="506" width="9.140625" style="1"/>
    <col min="507" max="507" width="9.85546875" style="1" customWidth="1"/>
    <col min="508" max="508" width="45.85546875" style="1" customWidth="1"/>
    <col min="509" max="509" width="21.7109375" style="1" customWidth="1"/>
    <col min="510" max="510" width="18.42578125" style="1" customWidth="1"/>
    <col min="511" max="511" width="22" style="1" customWidth="1"/>
    <col min="512" max="512" width="18.28515625" style="1" customWidth="1"/>
    <col min="513" max="513" width="17.140625" style="1" customWidth="1"/>
    <col min="514" max="514" width="16.7109375" style="1" customWidth="1"/>
    <col min="515" max="762" width="9.140625" style="1"/>
    <col min="763" max="763" width="9.85546875" style="1" customWidth="1"/>
    <col min="764" max="764" width="45.85546875" style="1" customWidth="1"/>
    <col min="765" max="765" width="21.7109375" style="1" customWidth="1"/>
    <col min="766" max="766" width="18.42578125" style="1" customWidth="1"/>
    <col min="767" max="767" width="22" style="1" customWidth="1"/>
    <col min="768" max="768" width="18.28515625" style="1" customWidth="1"/>
    <col min="769" max="769" width="17.140625" style="1" customWidth="1"/>
    <col min="770" max="770" width="16.7109375" style="1" customWidth="1"/>
    <col min="771" max="1018" width="9.140625" style="1"/>
    <col min="1019" max="1019" width="9.85546875" style="1" customWidth="1"/>
    <col min="1020" max="1020" width="45.85546875" style="1" customWidth="1"/>
    <col min="1021" max="1021" width="21.7109375" style="1" customWidth="1"/>
    <col min="1022" max="1022" width="18.42578125" style="1" customWidth="1"/>
    <col min="1023" max="1023" width="22" style="1" customWidth="1"/>
    <col min="1024" max="1024" width="18.28515625" style="1" customWidth="1"/>
    <col min="1025" max="1025" width="17.140625" style="1" customWidth="1"/>
    <col min="1026" max="1026" width="16.7109375" style="1" customWidth="1"/>
    <col min="1027" max="1274" width="9.140625" style="1"/>
    <col min="1275" max="1275" width="9.85546875" style="1" customWidth="1"/>
    <col min="1276" max="1276" width="45.85546875" style="1" customWidth="1"/>
    <col min="1277" max="1277" width="21.7109375" style="1" customWidth="1"/>
    <col min="1278" max="1278" width="18.42578125" style="1" customWidth="1"/>
    <col min="1279" max="1279" width="22" style="1" customWidth="1"/>
    <col min="1280" max="1280" width="18.28515625" style="1" customWidth="1"/>
    <col min="1281" max="1281" width="17.140625" style="1" customWidth="1"/>
    <col min="1282" max="1282" width="16.7109375" style="1" customWidth="1"/>
    <col min="1283" max="1530" width="9.140625" style="1"/>
    <col min="1531" max="1531" width="9.85546875" style="1" customWidth="1"/>
    <col min="1532" max="1532" width="45.85546875" style="1" customWidth="1"/>
    <col min="1533" max="1533" width="21.7109375" style="1" customWidth="1"/>
    <col min="1534" max="1534" width="18.42578125" style="1" customWidth="1"/>
    <col min="1535" max="1535" width="22" style="1" customWidth="1"/>
    <col min="1536" max="1536" width="18.28515625" style="1" customWidth="1"/>
    <col min="1537" max="1537" width="17.140625" style="1" customWidth="1"/>
    <col min="1538" max="1538" width="16.7109375" style="1" customWidth="1"/>
    <col min="1539" max="1786" width="9.140625" style="1"/>
    <col min="1787" max="1787" width="9.85546875" style="1" customWidth="1"/>
    <col min="1788" max="1788" width="45.85546875" style="1" customWidth="1"/>
    <col min="1789" max="1789" width="21.7109375" style="1" customWidth="1"/>
    <col min="1790" max="1790" width="18.42578125" style="1" customWidth="1"/>
    <col min="1791" max="1791" width="22" style="1" customWidth="1"/>
    <col min="1792" max="1792" width="18.28515625" style="1" customWidth="1"/>
    <col min="1793" max="1793" width="17.140625" style="1" customWidth="1"/>
    <col min="1794" max="1794" width="16.7109375" style="1" customWidth="1"/>
    <col min="1795" max="2042" width="9.140625" style="1"/>
    <col min="2043" max="2043" width="9.85546875" style="1" customWidth="1"/>
    <col min="2044" max="2044" width="45.85546875" style="1" customWidth="1"/>
    <col min="2045" max="2045" width="21.7109375" style="1" customWidth="1"/>
    <col min="2046" max="2046" width="18.42578125" style="1" customWidth="1"/>
    <col min="2047" max="2047" width="22" style="1" customWidth="1"/>
    <col min="2048" max="2048" width="18.28515625" style="1" customWidth="1"/>
    <col min="2049" max="2049" width="17.140625" style="1" customWidth="1"/>
    <col min="2050" max="2050" width="16.7109375" style="1" customWidth="1"/>
    <col min="2051" max="2298" width="9.140625" style="1"/>
    <col min="2299" max="2299" width="9.85546875" style="1" customWidth="1"/>
    <col min="2300" max="2300" width="45.85546875" style="1" customWidth="1"/>
    <col min="2301" max="2301" width="21.7109375" style="1" customWidth="1"/>
    <col min="2302" max="2302" width="18.42578125" style="1" customWidth="1"/>
    <col min="2303" max="2303" width="22" style="1" customWidth="1"/>
    <col min="2304" max="2304" width="18.28515625" style="1" customWidth="1"/>
    <col min="2305" max="2305" width="17.140625" style="1" customWidth="1"/>
    <col min="2306" max="2306" width="16.7109375" style="1" customWidth="1"/>
    <col min="2307" max="2554" width="9.140625" style="1"/>
    <col min="2555" max="2555" width="9.85546875" style="1" customWidth="1"/>
    <col min="2556" max="2556" width="45.85546875" style="1" customWidth="1"/>
    <col min="2557" max="2557" width="21.7109375" style="1" customWidth="1"/>
    <col min="2558" max="2558" width="18.42578125" style="1" customWidth="1"/>
    <col min="2559" max="2559" width="22" style="1" customWidth="1"/>
    <col min="2560" max="2560" width="18.28515625" style="1" customWidth="1"/>
    <col min="2561" max="2561" width="17.140625" style="1" customWidth="1"/>
    <col min="2562" max="2562" width="16.7109375" style="1" customWidth="1"/>
    <col min="2563" max="2810" width="9.140625" style="1"/>
    <col min="2811" max="2811" width="9.85546875" style="1" customWidth="1"/>
    <col min="2812" max="2812" width="45.85546875" style="1" customWidth="1"/>
    <col min="2813" max="2813" width="21.7109375" style="1" customWidth="1"/>
    <col min="2814" max="2814" width="18.42578125" style="1" customWidth="1"/>
    <col min="2815" max="2815" width="22" style="1" customWidth="1"/>
    <col min="2816" max="2816" width="18.28515625" style="1" customWidth="1"/>
    <col min="2817" max="2817" width="17.140625" style="1" customWidth="1"/>
    <col min="2818" max="2818" width="16.7109375" style="1" customWidth="1"/>
    <col min="2819" max="3066" width="9.140625" style="1"/>
    <col min="3067" max="3067" width="9.85546875" style="1" customWidth="1"/>
    <col min="3068" max="3068" width="45.85546875" style="1" customWidth="1"/>
    <col min="3069" max="3069" width="21.7109375" style="1" customWidth="1"/>
    <col min="3070" max="3070" width="18.42578125" style="1" customWidth="1"/>
    <col min="3071" max="3071" width="22" style="1" customWidth="1"/>
    <col min="3072" max="3072" width="18.28515625" style="1" customWidth="1"/>
    <col min="3073" max="3073" width="17.140625" style="1" customWidth="1"/>
    <col min="3074" max="3074" width="16.7109375" style="1" customWidth="1"/>
    <col min="3075" max="3322" width="9.140625" style="1"/>
    <col min="3323" max="3323" width="9.85546875" style="1" customWidth="1"/>
    <col min="3324" max="3324" width="45.85546875" style="1" customWidth="1"/>
    <col min="3325" max="3325" width="21.7109375" style="1" customWidth="1"/>
    <col min="3326" max="3326" width="18.42578125" style="1" customWidth="1"/>
    <col min="3327" max="3327" width="22" style="1" customWidth="1"/>
    <col min="3328" max="3328" width="18.28515625" style="1" customWidth="1"/>
    <col min="3329" max="3329" width="17.140625" style="1" customWidth="1"/>
    <col min="3330" max="3330" width="16.7109375" style="1" customWidth="1"/>
    <col min="3331" max="3578" width="9.140625" style="1"/>
    <col min="3579" max="3579" width="9.85546875" style="1" customWidth="1"/>
    <col min="3580" max="3580" width="45.85546875" style="1" customWidth="1"/>
    <col min="3581" max="3581" width="21.7109375" style="1" customWidth="1"/>
    <col min="3582" max="3582" width="18.42578125" style="1" customWidth="1"/>
    <col min="3583" max="3583" width="22" style="1" customWidth="1"/>
    <col min="3584" max="3584" width="18.28515625" style="1" customWidth="1"/>
    <col min="3585" max="3585" width="17.140625" style="1" customWidth="1"/>
    <col min="3586" max="3586" width="16.7109375" style="1" customWidth="1"/>
    <col min="3587" max="3834" width="9.140625" style="1"/>
    <col min="3835" max="3835" width="9.85546875" style="1" customWidth="1"/>
    <col min="3836" max="3836" width="45.85546875" style="1" customWidth="1"/>
    <col min="3837" max="3837" width="21.7109375" style="1" customWidth="1"/>
    <col min="3838" max="3838" width="18.42578125" style="1" customWidth="1"/>
    <col min="3839" max="3839" width="22" style="1" customWidth="1"/>
    <col min="3840" max="3840" width="18.28515625" style="1" customWidth="1"/>
    <col min="3841" max="3841" width="17.140625" style="1" customWidth="1"/>
    <col min="3842" max="3842" width="16.7109375" style="1" customWidth="1"/>
    <col min="3843" max="4090" width="9.140625" style="1"/>
    <col min="4091" max="4091" width="9.85546875" style="1" customWidth="1"/>
    <col min="4092" max="4092" width="45.85546875" style="1" customWidth="1"/>
    <col min="4093" max="4093" width="21.7109375" style="1" customWidth="1"/>
    <col min="4094" max="4094" width="18.42578125" style="1" customWidth="1"/>
    <col min="4095" max="4095" width="22" style="1" customWidth="1"/>
    <col min="4096" max="4096" width="18.28515625" style="1" customWidth="1"/>
    <col min="4097" max="4097" width="17.140625" style="1" customWidth="1"/>
    <col min="4098" max="4098" width="16.7109375" style="1" customWidth="1"/>
    <col min="4099" max="4346" width="9.140625" style="1"/>
    <col min="4347" max="4347" width="9.85546875" style="1" customWidth="1"/>
    <col min="4348" max="4348" width="45.85546875" style="1" customWidth="1"/>
    <col min="4349" max="4349" width="21.7109375" style="1" customWidth="1"/>
    <col min="4350" max="4350" width="18.42578125" style="1" customWidth="1"/>
    <col min="4351" max="4351" width="22" style="1" customWidth="1"/>
    <col min="4352" max="4352" width="18.28515625" style="1" customWidth="1"/>
    <col min="4353" max="4353" width="17.140625" style="1" customWidth="1"/>
    <col min="4354" max="4354" width="16.7109375" style="1" customWidth="1"/>
    <col min="4355" max="4602" width="9.140625" style="1"/>
    <col min="4603" max="4603" width="9.85546875" style="1" customWidth="1"/>
    <col min="4604" max="4604" width="45.85546875" style="1" customWidth="1"/>
    <col min="4605" max="4605" width="21.7109375" style="1" customWidth="1"/>
    <col min="4606" max="4606" width="18.42578125" style="1" customWidth="1"/>
    <col min="4607" max="4607" width="22" style="1" customWidth="1"/>
    <col min="4608" max="4608" width="18.28515625" style="1" customWidth="1"/>
    <col min="4609" max="4609" width="17.140625" style="1" customWidth="1"/>
    <col min="4610" max="4610" width="16.7109375" style="1" customWidth="1"/>
    <col min="4611" max="4858" width="9.140625" style="1"/>
    <col min="4859" max="4859" width="9.85546875" style="1" customWidth="1"/>
    <col min="4860" max="4860" width="45.85546875" style="1" customWidth="1"/>
    <col min="4861" max="4861" width="21.7109375" style="1" customWidth="1"/>
    <col min="4862" max="4862" width="18.42578125" style="1" customWidth="1"/>
    <col min="4863" max="4863" width="22" style="1" customWidth="1"/>
    <col min="4864" max="4864" width="18.28515625" style="1" customWidth="1"/>
    <col min="4865" max="4865" width="17.140625" style="1" customWidth="1"/>
    <col min="4866" max="4866" width="16.7109375" style="1" customWidth="1"/>
    <col min="4867" max="5114" width="9.140625" style="1"/>
    <col min="5115" max="5115" width="9.85546875" style="1" customWidth="1"/>
    <col min="5116" max="5116" width="45.85546875" style="1" customWidth="1"/>
    <col min="5117" max="5117" width="21.7109375" style="1" customWidth="1"/>
    <col min="5118" max="5118" width="18.42578125" style="1" customWidth="1"/>
    <col min="5119" max="5119" width="22" style="1" customWidth="1"/>
    <col min="5120" max="5120" width="18.28515625" style="1" customWidth="1"/>
    <col min="5121" max="5121" width="17.140625" style="1" customWidth="1"/>
    <col min="5122" max="5122" width="16.7109375" style="1" customWidth="1"/>
    <col min="5123" max="5370" width="9.140625" style="1"/>
    <col min="5371" max="5371" width="9.85546875" style="1" customWidth="1"/>
    <col min="5372" max="5372" width="45.85546875" style="1" customWidth="1"/>
    <col min="5373" max="5373" width="21.7109375" style="1" customWidth="1"/>
    <col min="5374" max="5374" width="18.42578125" style="1" customWidth="1"/>
    <col min="5375" max="5375" width="22" style="1" customWidth="1"/>
    <col min="5376" max="5376" width="18.28515625" style="1" customWidth="1"/>
    <col min="5377" max="5377" width="17.140625" style="1" customWidth="1"/>
    <col min="5378" max="5378" width="16.7109375" style="1" customWidth="1"/>
    <col min="5379" max="5626" width="9.140625" style="1"/>
    <col min="5627" max="5627" width="9.85546875" style="1" customWidth="1"/>
    <col min="5628" max="5628" width="45.85546875" style="1" customWidth="1"/>
    <col min="5629" max="5629" width="21.7109375" style="1" customWidth="1"/>
    <col min="5630" max="5630" width="18.42578125" style="1" customWidth="1"/>
    <col min="5631" max="5631" width="22" style="1" customWidth="1"/>
    <col min="5632" max="5632" width="18.28515625" style="1" customWidth="1"/>
    <col min="5633" max="5633" width="17.140625" style="1" customWidth="1"/>
    <col min="5634" max="5634" width="16.7109375" style="1" customWidth="1"/>
    <col min="5635" max="5882" width="9.140625" style="1"/>
    <col min="5883" max="5883" width="9.85546875" style="1" customWidth="1"/>
    <col min="5884" max="5884" width="45.85546875" style="1" customWidth="1"/>
    <col min="5885" max="5885" width="21.7109375" style="1" customWidth="1"/>
    <col min="5886" max="5886" width="18.42578125" style="1" customWidth="1"/>
    <col min="5887" max="5887" width="22" style="1" customWidth="1"/>
    <col min="5888" max="5888" width="18.28515625" style="1" customWidth="1"/>
    <col min="5889" max="5889" width="17.140625" style="1" customWidth="1"/>
    <col min="5890" max="5890" width="16.7109375" style="1" customWidth="1"/>
    <col min="5891" max="6138" width="9.140625" style="1"/>
    <col min="6139" max="6139" width="9.85546875" style="1" customWidth="1"/>
    <col min="6140" max="6140" width="45.85546875" style="1" customWidth="1"/>
    <col min="6141" max="6141" width="21.7109375" style="1" customWidth="1"/>
    <col min="6142" max="6142" width="18.42578125" style="1" customWidth="1"/>
    <col min="6143" max="6143" width="22" style="1" customWidth="1"/>
    <col min="6144" max="6144" width="18.28515625" style="1" customWidth="1"/>
    <col min="6145" max="6145" width="17.140625" style="1" customWidth="1"/>
    <col min="6146" max="6146" width="16.7109375" style="1" customWidth="1"/>
    <col min="6147" max="6394" width="9.140625" style="1"/>
    <col min="6395" max="6395" width="9.85546875" style="1" customWidth="1"/>
    <col min="6396" max="6396" width="45.85546875" style="1" customWidth="1"/>
    <col min="6397" max="6397" width="21.7109375" style="1" customWidth="1"/>
    <col min="6398" max="6398" width="18.42578125" style="1" customWidth="1"/>
    <col min="6399" max="6399" width="22" style="1" customWidth="1"/>
    <col min="6400" max="6400" width="18.28515625" style="1" customWidth="1"/>
    <col min="6401" max="6401" width="17.140625" style="1" customWidth="1"/>
    <col min="6402" max="6402" width="16.7109375" style="1" customWidth="1"/>
    <col min="6403" max="6650" width="9.140625" style="1"/>
    <col min="6651" max="6651" width="9.85546875" style="1" customWidth="1"/>
    <col min="6652" max="6652" width="45.85546875" style="1" customWidth="1"/>
    <col min="6653" max="6653" width="21.7109375" style="1" customWidth="1"/>
    <col min="6654" max="6654" width="18.42578125" style="1" customWidth="1"/>
    <col min="6655" max="6655" width="22" style="1" customWidth="1"/>
    <col min="6656" max="6656" width="18.28515625" style="1" customWidth="1"/>
    <col min="6657" max="6657" width="17.140625" style="1" customWidth="1"/>
    <col min="6658" max="6658" width="16.7109375" style="1" customWidth="1"/>
    <col min="6659" max="6906" width="9.140625" style="1"/>
    <col min="6907" max="6907" width="9.85546875" style="1" customWidth="1"/>
    <col min="6908" max="6908" width="45.85546875" style="1" customWidth="1"/>
    <col min="6909" max="6909" width="21.7109375" style="1" customWidth="1"/>
    <col min="6910" max="6910" width="18.42578125" style="1" customWidth="1"/>
    <col min="6911" max="6911" width="22" style="1" customWidth="1"/>
    <col min="6912" max="6912" width="18.28515625" style="1" customWidth="1"/>
    <col min="6913" max="6913" width="17.140625" style="1" customWidth="1"/>
    <col min="6914" max="6914" width="16.7109375" style="1" customWidth="1"/>
    <col min="6915" max="7162" width="9.140625" style="1"/>
    <col min="7163" max="7163" width="9.85546875" style="1" customWidth="1"/>
    <col min="7164" max="7164" width="45.85546875" style="1" customWidth="1"/>
    <col min="7165" max="7165" width="21.7109375" style="1" customWidth="1"/>
    <col min="7166" max="7166" width="18.42578125" style="1" customWidth="1"/>
    <col min="7167" max="7167" width="22" style="1" customWidth="1"/>
    <col min="7168" max="7168" width="18.28515625" style="1" customWidth="1"/>
    <col min="7169" max="7169" width="17.140625" style="1" customWidth="1"/>
    <col min="7170" max="7170" width="16.7109375" style="1" customWidth="1"/>
    <col min="7171" max="7418" width="9.140625" style="1"/>
    <col min="7419" max="7419" width="9.85546875" style="1" customWidth="1"/>
    <col min="7420" max="7420" width="45.85546875" style="1" customWidth="1"/>
    <col min="7421" max="7421" width="21.7109375" style="1" customWidth="1"/>
    <col min="7422" max="7422" width="18.42578125" style="1" customWidth="1"/>
    <col min="7423" max="7423" width="22" style="1" customWidth="1"/>
    <col min="7424" max="7424" width="18.28515625" style="1" customWidth="1"/>
    <col min="7425" max="7425" width="17.140625" style="1" customWidth="1"/>
    <col min="7426" max="7426" width="16.7109375" style="1" customWidth="1"/>
    <col min="7427" max="7674" width="9.140625" style="1"/>
    <col min="7675" max="7675" width="9.85546875" style="1" customWidth="1"/>
    <col min="7676" max="7676" width="45.85546875" style="1" customWidth="1"/>
    <col min="7677" max="7677" width="21.7109375" style="1" customWidth="1"/>
    <col min="7678" max="7678" width="18.42578125" style="1" customWidth="1"/>
    <col min="7679" max="7679" width="22" style="1" customWidth="1"/>
    <col min="7680" max="7680" width="18.28515625" style="1" customWidth="1"/>
    <col min="7681" max="7681" width="17.140625" style="1" customWidth="1"/>
    <col min="7682" max="7682" width="16.7109375" style="1" customWidth="1"/>
    <col min="7683" max="7930" width="9.140625" style="1"/>
    <col min="7931" max="7931" width="9.85546875" style="1" customWidth="1"/>
    <col min="7932" max="7932" width="45.85546875" style="1" customWidth="1"/>
    <col min="7933" max="7933" width="21.7109375" style="1" customWidth="1"/>
    <col min="7934" max="7934" width="18.42578125" style="1" customWidth="1"/>
    <col min="7935" max="7935" width="22" style="1" customWidth="1"/>
    <col min="7936" max="7936" width="18.28515625" style="1" customWidth="1"/>
    <col min="7937" max="7937" width="17.140625" style="1" customWidth="1"/>
    <col min="7938" max="7938" width="16.7109375" style="1" customWidth="1"/>
    <col min="7939" max="8186" width="9.140625" style="1"/>
    <col min="8187" max="8187" width="9.85546875" style="1" customWidth="1"/>
    <col min="8188" max="8188" width="45.85546875" style="1" customWidth="1"/>
    <col min="8189" max="8189" width="21.7109375" style="1" customWidth="1"/>
    <col min="8190" max="8190" width="18.42578125" style="1" customWidth="1"/>
    <col min="8191" max="8191" width="22" style="1" customWidth="1"/>
    <col min="8192" max="8192" width="18.28515625" style="1" customWidth="1"/>
    <col min="8193" max="8193" width="17.140625" style="1" customWidth="1"/>
    <col min="8194" max="8194" width="16.7109375" style="1" customWidth="1"/>
    <col min="8195" max="8442" width="9.140625" style="1"/>
    <col min="8443" max="8443" width="9.85546875" style="1" customWidth="1"/>
    <col min="8444" max="8444" width="45.85546875" style="1" customWidth="1"/>
    <col min="8445" max="8445" width="21.7109375" style="1" customWidth="1"/>
    <col min="8446" max="8446" width="18.42578125" style="1" customWidth="1"/>
    <col min="8447" max="8447" width="22" style="1" customWidth="1"/>
    <col min="8448" max="8448" width="18.28515625" style="1" customWidth="1"/>
    <col min="8449" max="8449" width="17.140625" style="1" customWidth="1"/>
    <col min="8450" max="8450" width="16.7109375" style="1" customWidth="1"/>
    <col min="8451" max="8698" width="9.140625" style="1"/>
    <col min="8699" max="8699" width="9.85546875" style="1" customWidth="1"/>
    <col min="8700" max="8700" width="45.85546875" style="1" customWidth="1"/>
    <col min="8701" max="8701" width="21.7109375" style="1" customWidth="1"/>
    <col min="8702" max="8702" width="18.42578125" style="1" customWidth="1"/>
    <col min="8703" max="8703" width="22" style="1" customWidth="1"/>
    <col min="8704" max="8704" width="18.28515625" style="1" customWidth="1"/>
    <col min="8705" max="8705" width="17.140625" style="1" customWidth="1"/>
    <col min="8706" max="8706" width="16.7109375" style="1" customWidth="1"/>
    <col min="8707" max="8954" width="9.140625" style="1"/>
    <col min="8955" max="8955" width="9.85546875" style="1" customWidth="1"/>
    <col min="8956" max="8956" width="45.85546875" style="1" customWidth="1"/>
    <col min="8957" max="8957" width="21.7109375" style="1" customWidth="1"/>
    <col min="8958" max="8958" width="18.42578125" style="1" customWidth="1"/>
    <col min="8959" max="8959" width="22" style="1" customWidth="1"/>
    <col min="8960" max="8960" width="18.28515625" style="1" customWidth="1"/>
    <col min="8961" max="8961" width="17.140625" style="1" customWidth="1"/>
    <col min="8962" max="8962" width="16.7109375" style="1" customWidth="1"/>
    <col min="8963" max="9210" width="9.140625" style="1"/>
    <col min="9211" max="9211" width="9.85546875" style="1" customWidth="1"/>
    <col min="9212" max="9212" width="45.85546875" style="1" customWidth="1"/>
    <col min="9213" max="9213" width="21.7109375" style="1" customWidth="1"/>
    <col min="9214" max="9214" width="18.42578125" style="1" customWidth="1"/>
    <col min="9215" max="9215" width="22" style="1" customWidth="1"/>
    <col min="9216" max="9216" width="18.28515625" style="1" customWidth="1"/>
    <col min="9217" max="9217" width="17.140625" style="1" customWidth="1"/>
    <col min="9218" max="9218" width="16.7109375" style="1" customWidth="1"/>
    <col min="9219" max="9466" width="9.140625" style="1"/>
    <col min="9467" max="9467" width="9.85546875" style="1" customWidth="1"/>
    <col min="9468" max="9468" width="45.85546875" style="1" customWidth="1"/>
    <col min="9469" max="9469" width="21.7109375" style="1" customWidth="1"/>
    <col min="9470" max="9470" width="18.42578125" style="1" customWidth="1"/>
    <col min="9471" max="9471" width="22" style="1" customWidth="1"/>
    <col min="9472" max="9472" width="18.28515625" style="1" customWidth="1"/>
    <col min="9473" max="9473" width="17.140625" style="1" customWidth="1"/>
    <col min="9474" max="9474" width="16.7109375" style="1" customWidth="1"/>
    <col min="9475" max="9722" width="9.140625" style="1"/>
    <col min="9723" max="9723" width="9.85546875" style="1" customWidth="1"/>
    <col min="9724" max="9724" width="45.85546875" style="1" customWidth="1"/>
    <col min="9725" max="9725" width="21.7109375" style="1" customWidth="1"/>
    <col min="9726" max="9726" width="18.42578125" style="1" customWidth="1"/>
    <col min="9727" max="9727" width="22" style="1" customWidth="1"/>
    <col min="9728" max="9728" width="18.28515625" style="1" customWidth="1"/>
    <col min="9729" max="9729" width="17.140625" style="1" customWidth="1"/>
    <col min="9730" max="9730" width="16.7109375" style="1" customWidth="1"/>
    <col min="9731" max="9978" width="9.140625" style="1"/>
    <col min="9979" max="9979" width="9.85546875" style="1" customWidth="1"/>
    <col min="9980" max="9980" width="45.85546875" style="1" customWidth="1"/>
    <col min="9981" max="9981" width="21.7109375" style="1" customWidth="1"/>
    <col min="9982" max="9982" width="18.42578125" style="1" customWidth="1"/>
    <col min="9983" max="9983" width="22" style="1" customWidth="1"/>
    <col min="9984" max="9984" width="18.28515625" style="1" customWidth="1"/>
    <col min="9985" max="9985" width="17.140625" style="1" customWidth="1"/>
    <col min="9986" max="9986" width="16.7109375" style="1" customWidth="1"/>
    <col min="9987" max="10234" width="9.140625" style="1"/>
    <col min="10235" max="10235" width="9.85546875" style="1" customWidth="1"/>
    <col min="10236" max="10236" width="45.85546875" style="1" customWidth="1"/>
    <col min="10237" max="10237" width="21.7109375" style="1" customWidth="1"/>
    <col min="10238" max="10238" width="18.42578125" style="1" customWidth="1"/>
    <col min="10239" max="10239" width="22" style="1" customWidth="1"/>
    <col min="10240" max="10240" width="18.28515625" style="1" customWidth="1"/>
    <col min="10241" max="10241" width="17.140625" style="1" customWidth="1"/>
    <col min="10242" max="10242" width="16.7109375" style="1" customWidth="1"/>
    <col min="10243" max="10490" width="9.140625" style="1"/>
    <col min="10491" max="10491" width="9.85546875" style="1" customWidth="1"/>
    <col min="10492" max="10492" width="45.85546875" style="1" customWidth="1"/>
    <col min="10493" max="10493" width="21.7109375" style="1" customWidth="1"/>
    <col min="10494" max="10494" width="18.42578125" style="1" customWidth="1"/>
    <col min="10495" max="10495" width="22" style="1" customWidth="1"/>
    <col min="10496" max="10496" width="18.28515625" style="1" customWidth="1"/>
    <col min="10497" max="10497" width="17.140625" style="1" customWidth="1"/>
    <col min="10498" max="10498" width="16.7109375" style="1" customWidth="1"/>
    <col min="10499" max="10746" width="9.140625" style="1"/>
    <col min="10747" max="10747" width="9.85546875" style="1" customWidth="1"/>
    <col min="10748" max="10748" width="45.85546875" style="1" customWidth="1"/>
    <col min="10749" max="10749" width="21.7109375" style="1" customWidth="1"/>
    <col min="10750" max="10750" width="18.42578125" style="1" customWidth="1"/>
    <col min="10751" max="10751" width="22" style="1" customWidth="1"/>
    <col min="10752" max="10752" width="18.28515625" style="1" customWidth="1"/>
    <col min="10753" max="10753" width="17.140625" style="1" customWidth="1"/>
    <col min="10754" max="10754" width="16.7109375" style="1" customWidth="1"/>
    <col min="10755" max="11002" width="9.140625" style="1"/>
    <col min="11003" max="11003" width="9.85546875" style="1" customWidth="1"/>
    <col min="11004" max="11004" width="45.85546875" style="1" customWidth="1"/>
    <col min="11005" max="11005" width="21.7109375" style="1" customWidth="1"/>
    <col min="11006" max="11006" width="18.42578125" style="1" customWidth="1"/>
    <col min="11007" max="11007" width="22" style="1" customWidth="1"/>
    <col min="11008" max="11008" width="18.28515625" style="1" customWidth="1"/>
    <col min="11009" max="11009" width="17.140625" style="1" customWidth="1"/>
    <col min="11010" max="11010" width="16.7109375" style="1" customWidth="1"/>
    <col min="11011" max="11258" width="9.140625" style="1"/>
    <col min="11259" max="11259" width="9.85546875" style="1" customWidth="1"/>
    <col min="11260" max="11260" width="45.85546875" style="1" customWidth="1"/>
    <col min="11261" max="11261" width="21.7109375" style="1" customWidth="1"/>
    <col min="11262" max="11262" width="18.42578125" style="1" customWidth="1"/>
    <col min="11263" max="11263" width="22" style="1" customWidth="1"/>
    <col min="11264" max="11264" width="18.28515625" style="1" customWidth="1"/>
    <col min="11265" max="11265" width="17.140625" style="1" customWidth="1"/>
    <col min="11266" max="11266" width="16.7109375" style="1" customWidth="1"/>
    <col min="11267" max="11514" width="9.140625" style="1"/>
    <col min="11515" max="11515" width="9.85546875" style="1" customWidth="1"/>
    <col min="11516" max="11516" width="45.85546875" style="1" customWidth="1"/>
    <col min="11517" max="11517" width="21.7109375" style="1" customWidth="1"/>
    <col min="11518" max="11518" width="18.42578125" style="1" customWidth="1"/>
    <col min="11519" max="11519" width="22" style="1" customWidth="1"/>
    <col min="11520" max="11520" width="18.28515625" style="1" customWidth="1"/>
    <col min="11521" max="11521" width="17.140625" style="1" customWidth="1"/>
    <col min="11522" max="11522" width="16.7109375" style="1" customWidth="1"/>
    <col min="11523" max="11770" width="9.140625" style="1"/>
    <col min="11771" max="11771" width="9.85546875" style="1" customWidth="1"/>
    <col min="11772" max="11772" width="45.85546875" style="1" customWidth="1"/>
    <col min="11773" max="11773" width="21.7109375" style="1" customWidth="1"/>
    <col min="11774" max="11774" width="18.42578125" style="1" customWidth="1"/>
    <col min="11775" max="11775" width="22" style="1" customWidth="1"/>
    <col min="11776" max="11776" width="18.28515625" style="1" customWidth="1"/>
    <col min="11777" max="11777" width="17.140625" style="1" customWidth="1"/>
    <col min="11778" max="11778" width="16.7109375" style="1" customWidth="1"/>
    <col min="11779" max="12026" width="9.140625" style="1"/>
    <col min="12027" max="12027" width="9.85546875" style="1" customWidth="1"/>
    <col min="12028" max="12028" width="45.85546875" style="1" customWidth="1"/>
    <col min="12029" max="12029" width="21.7109375" style="1" customWidth="1"/>
    <col min="12030" max="12030" width="18.42578125" style="1" customWidth="1"/>
    <col min="12031" max="12031" width="22" style="1" customWidth="1"/>
    <col min="12032" max="12032" width="18.28515625" style="1" customWidth="1"/>
    <col min="12033" max="12033" width="17.140625" style="1" customWidth="1"/>
    <col min="12034" max="12034" width="16.7109375" style="1" customWidth="1"/>
    <col min="12035" max="12282" width="9.140625" style="1"/>
    <col min="12283" max="12283" width="9.85546875" style="1" customWidth="1"/>
    <col min="12284" max="12284" width="45.85546875" style="1" customWidth="1"/>
    <col min="12285" max="12285" width="21.7109375" style="1" customWidth="1"/>
    <col min="12286" max="12286" width="18.42578125" style="1" customWidth="1"/>
    <col min="12287" max="12287" width="22" style="1" customWidth="1"/>
    <col min="12288" max="12288" width="18.28515625" style="1" customWidth="1"/>
    <col min="12289" max="12289" width="17.140625" style="1" customWidth="1"/>
    <col min="12290" max="12290" width="16.7109375" style="1" customWidth="1"/>
    <col min="12291" max="12538" width="9.140625" style="1"/>
    <col min="12539" max="12539" width="9.85546875" style="1" customWidth="1"/>
    <col min="12540" max="12540" width="45.85546875" style="1" customWidth="1"/>
    <col min="12541" max="12541" width="21.7109375" style="1" customWidth="1"/>
    <col min="12542" max="12542" width="18.42578125" style="1" customWidth="1"/>
    <col min="12543" max="12543" width="22" style="1" customWidth="1"/>
    <col min="12544" max="12544" width="18.28515625" style="1" customWidth="1"/>
    <col min="12545" max="12545" width="17.140625" style="1" customWidth="1"/>
    <col min="12546" max="12546" width="16.7109375" style="1" customWidth="1"/>
    <col min="12547" max="12794" width="9.140625" style="1"/>
    <col min="12795" max="12795" width="9.85546875" style="1" customWidth="1"/>
    <col min="12796" max="12796" width="45.85546875" style="1" customWidth="1"/>
    <col min="12797" max="12797" width="21.7109375" style="1" customWidth="1"/>
    <col min="12798" max="12798" width="18.42578125" style="1" customWidth="1"/>
    <col min="12799" max="12799" width="22" style="1" customWidth="1"/>
    <col min="12800" max="12800" width="18.28515625" style="1" customWidth="1"/>
    <col min="12801" max="12801" width="17.140625" style="1" customWidth="1"/>
    <col min="12802" max="12802" width="16.7109375" style="1" customWidth="1"/>
    <col min="12803" max="13050" width="9.140625" style="1"/>
    <col min="13051" max="13051" width="9.85546875" style="1" customWidth="1"/>
    <col min="13052" max="13052" width="45.85546875" style="1" customWidth="1"/>
    <col min="13053" max="13053" width="21.7109375" style="1" customWidth="1"/>
    <col min="13054" max="13054" width="18.42578125" style="1" customWidth="1"/>
    <col min="13055" max="13055" width="22" style="1" customWidth="1"/>
    <col min="13056" max="13056" width="18.28515625" style="1" customWidth="1"/>
    <col min="13057" max="13057" width="17.140625" style="1" customWidth="1"/>
    <col min="13058" max="13058" width="16.7109375" style="1" customWidth="1"/>
    <col min="13059" max="13306" width="9.140625" style="1"/>
    <col min="13307" max="13307" width="9.85546875" style="1" customWidth="1"/>
    <col min="13308" max="13308" width="45.85546875" style="1" customWidth="1"/>
    <col min="13309" max="13309" width="21.7109375" style="1" customWidth="1"/>
    <col min="13310" max="13310" width="18.42578125" style="1" customWidth="1"/>
    <col min="13311" max="13311" width="22" style="1" customWidth="1"/>
    <col min="13312" max="13312" width="18.28515625" style="1" customWidth="1"/>
    <col min="13313" max="13313" width="17.140625" style="1" customWidth="1"/>
    <col min="13314" max="13314" width="16.7109375" style="1" customWidth="1"/>
    <col min="13315" max="13562" width="9.140625" style="1"/>
    <col min="13563" max="13563" width="9.85546875" style="1" customWidth="1"/>
    <col min="13564" max="13564" width="45.85546875" style="1" customWidth="1"/>
    <col min="13565" max="13565" width="21.7109375" style="1" customWidth="1"/>
    <col min="13566" max="13566" width="18.42578125" style="1" customWidth="1"/>
    <col min="13567" max="13567" width="22" style="1" customWidth="1"/>
    <col min="13568" max="13568" width="18.28515625" style="1" customWidth="1"/>
    <col min="13569" max="13569" width="17.140625" style="1" customWidth="1"/>
    <col min="13570" max="13570" width="16.7109375" style="1" customWidth="1"/>
    <col min="13571" max="13818" width="9.140625" style="1"/>
    <col min="13819" max="13819" width="9.85546875" style="1" customWidth="1"/>
    <col min="13820" max="13820" width="45.85546875" style="1" customWidth="1"/>
    <col min="13821" max="13821" width="21.7109375" style="1" customWidth="1"/>
    <col min="13822" max="13822" width="18.42578125" style="1" customWidth="1"/>
    <col min="13823" max="13823" width="22" style="1" customWidth="1"/>
    <col min="13824" max="13824" width="18.28515625" style="1" customWidth="1"/>
    <col min="13825" max="13825" width="17.140625" style="1" customWidth="1"/>
    <col min="13826" max="13826" width="16.7109375" style="1" customWidth="1"/>
    <col min="13827" max="14074" width="9.140625" style="1"/>
    <col min="14075" max="14075" width="9.85546875" style="1" customWidth="1"/>
    <col min="14076" max="14076" width="45.85546875" style="1" customWidth="1"/>
    <col min="14077" max="14077" width="21.7109375" style="1" customWidth="1"/>
    <col min="14078" max="14078" width="18.42578125" style="1" customWidth="1"/>
    <col min="14079" max="14079" width="22" style="1" customWidth="1"/>
    <col min="14080" max="14080" width="18.28515625" style="1" customWidth="1"/>
    <col min="14081" max="14081" width="17.140625" style="1" customWidth="1"/>
    <col min="14082" max="14082" width="16.7109375" style="1" customWidth="1"/>
    <col min="14083" max="14330" width="9.140625" style="1"/>
    <col min="14331" max="14331" width="9.85546875" style="1" customWidth="1"/>
    <col min="14332" max="14332" width="45.85546875" style="1" customWidth="1"/>
    <col min="14333" max="14333" width="21.7109375" style="1" customWidth="1"/>
    <col min="14334" max="14334" width="18.42578125" style="1" customWidth="1"/>
    <col min="14335" max="14335" width="22" style="1" customWidth="1"/>
    <col min="14336" max="14336" width="18.28515625" style="1" customWidth="1"/>
    <col min="14337" max="14337" width="17.140625" style="1" customWidth="1"/>
    <col min="14338" max="14338" width="16.7109375" style="1" customWidth="1"/>
    <col min="14339" max="14586" width="9.140625" style="1"/>
    <col min="14587" max="14587" width="9.85546875" style="1" customWidth="1"/>
    <col min="14588" max="14588" width="45.85546875" style="1" customWidth="1"/>
    <col min="14589" max="14589" width="21.7109375" style="1" customWidth="1"/>
    <col min="14590" max="14590" width="18.42578125" style="1" customWidth="1"/>
    <col min="14591" max="14591" width="22" style="1" customWidth="1"/>
    <col min="14592" max="14592" width="18.28515625" style="1" customWidth="1"/>
    <col min="14593" max="14593" width="17.140625" style="1" customWidth="1"/>
    <col min="14594" max="14594" width="16.7109375" style="1" customWidth="1"/>
    <col min="14595" max="14842" width="9.140625" style="1"/>
    <col min="14843" max="14843" width="9.85546875" style="1" customWidth="1"/>
    <col min="14844" max="14844" width="45.85546875" style="1" customWidth="1"/>
    <col min="14845" max="14845" width="21.7109375" style="1" customWidth="1"/>
    <col min="14846" max="14846" width="18.42578125" style="1" customWidth="1"/>
    <col min="14847" max="14847" width="22" style="1" customWidth="1"/>
    <col min="14848" max="14848" width="18.28515625" style="1" customWidth="1"/>
    <col min="14849" max="14849" width="17.140625" style="1" customWidth="1"/>
    <col min="14850" max="14850" width="16.7109375" style="1" customWidth="1"/>
    <col min="14851" max="15098" width="9.140625" style="1"/>
    <col min="15099" max="15099" width="9.85546875" style="1" customWidth="1"/>
    <col min="15100" max="15100" width="45.85546875" style="1" customWidth="1"/>
    <col min="15101" max="15101" width="21.7109375" style="1" customWidth="1"/>
    <col min="15102" max="15102" width="18.42578125" style="1" customWidth="1"/>
    <col min="15103" max="15103" width="22" style="1" customWidth="1"/>
    <col min="15104" max="15104" width="18.28515625" style="1" customWidth="1"/>
    <col min="15105" max="15105" width="17.140625" style="1" customWidth="1"/>
    <col min="15106" max="15106" width="16.7109375" style="1" customWidth="1"/>
    <col min="15107" max="15354" width="9.140625" style="1"/>
    <col min="15355" max="15355" width="9.85546875" style="1" customWidth="1"/>
    <col min="15356" max="15356" width="45.85546875" style="1" customWidth="1"/>
    <col min="15357" max="15357" width="21.7109375" style="1" customWidth="1"/>
    <col min="15358" max="15358" width="18.42578125" style="1" customWidth="1"/>
    <col min="15359" max="15359" width="22" style="1" customWidth="1"/>
    <col min="15360" max="15360" width="18.28515625" style="1" customWidth="1"/>
    <col min="15361" max="15361" width="17.140625" style="1" customWidth="1"/>
    <col min="15362" max="15362" width="16.7109375" style="1" customWidth="1"/>
    <col min="15363" max="15610" width="9.140625" style="1"/>
    <col min="15611" max="15611" width="9.85546875" style="1" customWidth="1"/>
    <col min="15612" max="15612" width="45.85546875" style="1" customWidth="1"/>
    <col min="15613" max="15613" width="21.7109375" style="1" customWidth="1"/>
    <col min="15614" max="15614" width="18.42578125" style="1" customWidth="1"/>
    <col min="15615" max="15615" width="22" style="1" customWidth="1"/>
    <col min="15616" max="15616" width="18.28515625" style="1" customWidth="1"/>
    <col min="15617" max="15617" width="17.140625" style="1" customWidth="1"/>
    <col min="15618" max="15618" width="16.7109375" style="1" customWidth="1"/>
    <col min="15619" max="15866" width="9.140625" style="1"/>
    <col min="15867" max="15867" width="9.85546875" style="1" customWidth="1"/>
    <col min="15868" max="15868" width="45.85546875" style="1" customWidth="1"/>
    <col min="15869" max="15869" width="21.7109375" style="1" customWidth="1"/>
    <col min="15870" max="15870" width="18.42578125" style="1" customWidth="1"/>
    <col min="15871" max="15871" width="22" style="1" customWidth="1"/>
    <col min="15872" max="15872" width="18.28515625" style="1" customWidth="1"/>
    <col min="15873" max="15873" width="17.140625" style="1" customWidth="1"/>
    <col min="15874" max="15874" width="16.7109375" style="1" customWidth="1"/>
    <col min="15875" max="16122" width="9.140625" style="1"/>
    <col min="16123" max="16123" width="9.85546875" style="1" customWidth="1"/>
    <col min="16124" max="16124" width="45.85546875" style="1" customWidth="1"/>
    <col min="16125" max="16125" width="21.7109375" style="1" customWidth="1"/>
    <col min="16126" max="16126" width="18.42578125" style="1" customWidth="1"/>
    <col min="16127" max="16127" width="22" style="1" customWidth="1"/>
    <col min="16128" max="16128" width="18.28515625" style="1" customWidth="1"/>
    <col min="16129" max="16129" width="17.140625" style="1" customWidth="1"/>
    <col min="16130" max="16130" width="16.7109375" style="1" customWidth="1"/>
    <col min="16131" max="16384" width="9.140625" style="1"/>
  </cols>
  <sheetData>
    <row r="1" spans="1:8" ht="15.9" customHeight="1">
      <c r="A1" s="86"/>
      <c r="B1" s="86"/>
      <c r="C1" s="86"/>
      <c r="D1" s="86"/>
      <c r="E1" s="86"/>
      <c r="F1" s="86"/>
      <c r="G1" s="86"/>
      <c r="H1" s="86"/>
    </row>
    <row r="2" spans="1:8" ht="20.350000000000001" customHeight="1">
      <c r="A2" s="87" t="s">
        <v>147</v>
      </c>
      <c r="B2" s="87"/>
      <c r="C2" s="87"/>
      <c r="D2" s="87"/>
      <c r="E2" s="87"/>
      <c r="F2" s="87"/>
      <c r="G2" s="87"/>
      <c r="H2" s="87"/>
    </row>
    <row r="3" spans="1:8" ht="15.9" customHeight="1">
      <c r="A3" s="28"/>
      <c r="B3" s="28"/>
      <c r="C3" s="28"/>
      <c r="D3" s="28"/>
      <c r="E3" s="28"/>
      <c r="F3" s="28"/>
      <c r="G3" s="28"/>
      <c r="H3" s="28"/>
    </row>
    <row r="4" spans="1:8" ht="15.9" customHeight="1">
      <c r="A4" s="28"/>
      <c r="B4" s="28"/>
      <c r="C4" s="90" t="s">
        <v>148</v>
      </c>
      <c r="D4" s="90"/>
      <c r="E4" s="90" t="s">
        <v>149</v>
      </c>
      <c r="F4" s="90"/>
      <c r="G4" s="90" t="s">
        <v>65</v>
      </c>
      <c r="H4" s="90"/>
    </row>
    <row r="5" spans="1:8" ht="15.9" customHeight="1">
      <c r="A5" s="85" t="s">
        <v>92</v>
      </c>
      <c r="B5" s="85"/>
      <c r="C5" s="85"/>
      <c r="D5" s="51"/>
      <c r="E5" s="51"/>
      <c r="F5" s="51"/>
      <c r="G5" s="51" t="s">
        <v>67</v>
      </c>
      <c r="H5" s="51" t="s">
        <v>68</v>
      </c>
    </row>
    <row r="6" spans="1:8" ht="15.9" customHeight="1">
      <c r="A6" s="29"/>
      <c r="B6" s="3" t="s">
        <v>69</v>
      </c>
      <c r="C6" s="29"/>
      <c r="D6" s="29"/>
      <c r="E6" s="29"/>
      <c r="F6" s="29"/>
      <c r="G6" s="29"/>
      <c r="H6" s="29"/>
    </row>
    <row r="7" spans="1:8" ht="15.9" customHeight="1">
      <c r="A7" s="7"/>
      <c r="B7" s="4" t="s">
        <v>93</v>
      </c>
      <c r="C7" s="8"/>
      <c r="D7" s="8"/>
      <c r="E7" s="8"/>
      <c r="F7" s="8"/>
      <c r="G7" s="8"/>
      <c r="H7" s="8"/>
    </row>
    <row r="8" spans="1:8" ht="15.9" customHeight="1">
      <c r="A8" s="7" t="s">
        <v>71</v>
      </c>
      <c r="B8" s="10" t="s">
        <v>94</v>
      </c>
      <c r="C8" s="8"/>
      <c r="D8" s="8"/>
      <c r="E8" s="8"/>
      <c r="F8" s="8"/>
      <c r="G8" s="8"/>
      <c r="H8" s="8"/>
    </row>
    <row r="9" spans="1:8" ht="15.9" customHeight="1">
      <c r="A9" s="6" t="s">
        <v>73</v>
      </c>
      <c r="B9" s="7" t="s">
        <v>95</v>
      </c>
      <c r="C9" s="55">
        <v>1000</v>
      </c>
      <c r="D9" s="17"/>
      <c r="E9" s="55">
        <v>0</v>
      </c>
      <c r="F9" s="8"/>
      <c r="G9" s="8">
        <f>SUM(C9-E9)</f>
        <v>1000</v>
      </c>
      <c r="H9" s="8"/>
    </row>
    <row r="10" spans="1:8" ht="15.9" customHeight="1">
      <c r="A10" s="6" t="s">
        <v>74</v>
      </c>
      <c r="B10" s="7" t="s">
        <v>96</v>
      </c>
      <c r="C10" s="55">
        <v>4464</v>
      </c>
      <c r="D10" s="17"/>
      <c r="E10" s="55">
        <v>4464</v>
      </c>
      <c r="F10" s="8"/>
      <c r="G10" s="8">
        <f t="shared" ref="G10:G32" si="0">SUM(C10-E10)</f>
        <v>0</v>
      </c>
      <c r="H10" s="8"/>
    </row>
    <row r="11" spans="1:8" ht="15.9" customHeight="1">
      <c r="A11" s="6" t="s">
        <v>75</v>
      </c>
      <c r="B11" s="7" t="s">
        <v>97</v>
      </c>
      <c r="C11" s="55">
        <v>1000</v>
      </c>
      <c r="D11" s="17"/>
      <c r="E11" s="55">
        <v>167</v>
      </c>
      <c r="F11" s="8"/>
      <c r="G11" s="8">
        <f t="shared" si="0"/>
        <v>833</v>
      </c>
      <c r="H11" s="8"/>
    </row>
    <row r="12" spans="1:8" ht="15.9" customHeight="1">
      <c r="A12" s="6" t="s">
        <v>98</v>
      </c>
      <c r="B12" s="7" t="s">
        <v>27</v>
      </c>
      <c r="C12" s="55">
        <v>1000</v>
      </c>
      <c r="D12" s="17"/>
      <c r="E12" s="55">
        <v>0</v>
      </c>
      <c r="F12" s="8"/>
      <c r="G12" s="8">
        <f t="shared" si="0"/>
        <v>1000</v>
      </c>
      <c r="H12" s="8"/>
    </row>
    <row r="13" spans="1:8" ht="15.9" customHeight="1">
      <c r="A13" s="6" t="s">
        <v>99</v>
      </c>
      <c r="B13" s="7" t="s">
        <v>29</v>
      </c>
      <c r="C13" s="55">
        <v>500</v>
      </c>
      <c r="D13" s="17"/>
      <c r="E13" s="55">
        <v>0</v>
      </c>
      <c r="F13" s="8"/>
      <c r="G13" s="8">
        <f t="shared" si="0"/>
        <v>500</v>
      </c>
      <c r="H13" s="8"/>
    </row>
    <row r="14" spans="1:8" ht="15.9" customHeight="1">
      <c r="A14" s="6" t="s">
        <v>100</v>
      </c>
      <c r="B14" s="7" t="s">
        <v>31</v>
      </c>
      <c r="C14" s="55">
        <v>200</v>
      </c>
      <c r="D14" s="17"/>
      <c r="E14" s="55">
        <v>0</v>
      </c>
      <c r="F14" s="8"/>
      <c r="G14" s="8">
        <f t="shared" si="0"/>
        <v>200</v>
      </c>
      <c r="H14" s="8"/>
    </row>
    <row r="15" spans="1:8" ht="15.9" customHeight="1">
      <c r="A15" s="6" t="s">
        <v>101</v>
      </c>
      <c r="B15" s="7" t="s">
        <v>102</v>
      </c>
      <c r="C15" s="55">
        <v>5000</v>
      </c>
      <c r="D15" s="17"/>
      <c r="E15" s="55">
        <v>526.5</v>
      </c>
      <c r="F15" s="8"/>
      <c r="G15" s="8">
        <f t="shared" si="0"/>
        <v>4473.5</v>
      </c>
      <c r="H15" s="8"/>
    </row>
    <row r="16" spans="1:8" ht="15.9" customHeight="1">
      <c r="A16" s="6" t="s">
        <v>103</v>
      </c>
      <c r="B16" s="7" t="s">
        <v>35</v>
      </c>
      <c r="C16" s="55">
        <v>2000</v>
      </c>
      <c r="D16" s="30">
        <f>SUM(C9:C16)</f>
        <v>15164</v>
      </c>
      <c r="E16" s="55">
        <v>1256.51</v>
      </c>
      <c r="F16" s="9">
        <f>SUM(E9:E16)</f>
        <v>6414.01</v>
      </c>
      <c r="G16" s="8">
        <f t="shared" si="0"/>
        <v>743.49</v>
      </c>
      <c r="H16" s="8"/>
    </row>
    <row r="17" spans="1:8" ht="15.9" customHeight="1">
      <c r="A17" s="5" t="s">
        <v>76</v>
      </c>
      <c r="B17" s="10" t="s">
        <v>104</v>
      </c>
      <c r="C17" s="17"/>
      <c r="D17" s="17"/>
      <c r="E17" s="17"/>
      <c r="F17" s="17"/>
      <c r="G17" s="8"/>
      <c r="H17" s="8"/>
    </row>
    <row r="18" spans="1:8" ht="15.9" customHeight="1">
      <c r="A18" s="6" t="s">
        <v>74</v>
      </c>
      <c r="B18" s="7" t="s">
        <v>48</v>
      </c>
      <c r="C18" s="55">
        <v>6000</v>
      </c>
      <c r="D18" s="17"/>
      <c r="E18" s="54">
        <v>3379.43</v>
      </c>
      <c r="F18" s="8"/>
      <c r="G18" s="8">
        <f t="shared" si="0"/>
        <v>2620.5700000000002</v>
      </c>
      <c r="H18" s="8"/>
    </row>
    <row r="19" spans="1:8" s="16" customFormat="1" ht="15.9" customHeight="1">
      <c r="A19" s="6" t="s">
        <v>98</v>
      </c>
      <c r="B19" s="7" t="s">
        <v>50</v>
      </c>
      <c r="C19" s="55">
        <v>10000</v>
      </c>
      <c r="D19" s="17"/>
      <c r="E19" s="54">
        <v>7765.56</v>
      </c>
      <c r="F19" s="8"/>
      <c r="G19" s="8">
        <f t="shared" si="0"/>
        <v>2234.4399999999996</v>
      </c>
      <c r="H19" s="8"/>
    </row>
    <row r="20" spans="1:8" ht="15.9" customHeight="1">
      <c r="A20" s="6" t="s">
        <v>99</v>
      </c>
      <c r="B20" s="7" t="s">
        <v>52</v>
      </c>
      <c r="C20" s="55">
        <v>1372.87</v>
      </c>
      <c r="D20" s="30">
        <f>SUM(C18:C20)</f>
        <v>17372.87</v>
      </c>
      <c r="E20" s="54">
        <v>0</v>
      </c>
      <c r="F20" s="9">
        <f>SUM(E18:E20)</f>
        <v>11144.99</v>
      </c>
      <c r="G20" s="8">
        <f t="shared" si="0"/>
        <v>1372.87</v>
      </c>
      <c r="H20" s="8"/>
    </row>
    <row r="21" spans="1:8" ht="15.9" customHeight="1">
      <c r="A21" s="5" t="s">
        <v>78</v>
      </c>
      <c r="B21" s="10" t="s">
        <v>105</v>
      </c>
      <c r="C21" s="17"/>
      <c r="D21" s="17"/>
      <c r="E21" s="17"/>
      <c r="F21" s="17"/>
      <c r="G21" s="8"/>
      <c r="H21" s="8"/>
    </row>
    <row r="22" spans="1:8" ht="15.9" customHeight="1">
      <c r="A22" s="6" t="s">
        <v>73</v>
      </c>
      <c r="B22" s="7" t="s">
        <v>56</v>
      </c>
      <c r="C22" s="8">
        <v>14600</v>
      </c>
      <c r="D22" s="9"/>
      <c r="E22" s="8">
        <v>429.44</v>
      </c>
      <c r="F22" s="13"/>
      <c r="G22" s="8">
        <f t="shared" si="0"/>
        <v>14170.56</v>
      </c>
      <c r="H22" s="8"/>
    </row>
    <row r="23" spans="1:8" ht="15.9" customHeight="1">
      <c r="A23" s="6" t="s">
        <v>74</v>
      </c>
      <c r="B23" s="7" t="s">
        <v>116</v>
      </c>
      <c r="C23" s="8">
        <v>0</v>
      </c>
      <c r="D23" s="9">
        <f>SUM(C22:C23)</f>
        <v>14600</v>
      </c>
      <c r="E23" s="8">
        <v>0</v>
      </c>
      <c r="F23" s="13">
        <f>SUM(E22:E23)</f>
        <v>429.44</v>
      </c>
      <c r="G23" s="8">
        <f t="shared" si="0"/>
        <v>0</v>
      </c>
      <c r="H23" s="8"/>
    </row>
    <row r="24" spans="1:8" ht="15.9" customHeight="1">
      <c r="A24" s="5" t="s">
        <v>106</v>
      </c>
      <c r="B24" s="10" t="s">
        <v>107</v>
      </c>
      <c r="C24" s="17"/>
      <c r="D24" s="31"/>
      <c r="E24" s="17"/>
      <c r="F24" s="17"/>
      <c r="G24" s="8"/>
      <c r="H24" s="8"/>
    </row>
    <row r="25" spans="1:8" ht="15.9" customHeight="1">
      <c r="A25" s="7" t="s">
        <v>63</v>
      </c>
      <c r="B25" s="7" t="s">
        <v>157</v>
      </c>
      <c r="C25" s="8">
        <v>1745.53</v>
      </c>
      <c r="D25" s="9">
        <f>SUM(C25)</f>
        <v>1745.53</v>
      </c>
      <c r="E25" s="8">
        <v>1745.52</v>
      </c>
      <c r="F25" s="9">
        <v>1745.52</v>
      </c>
      <c r="G25" s="8">
        <f t="shared" si="0"/>
        <v>9.9999999999909051E-3</v>
      </c>
      <c r="H25" s="8"/>
    </row>
    <row r="26" spans="1:8" ht="15.9" customHeight="1">
      <c r="A26" s="7"/>
      <c r="B26" s="7"/>
      <c r="C26" s="8"/>
      <c r="D26" s="8"/>
      <c r="E26" s="8"/>
      <c r="F26" s="8"/>
      <c r="G26" s="8"/>
      <c r="H26" s="8"/>
    </row>
    <row r="27" spans="1:8" ht="15.9" customHeight="1">
      <c r="A27" s="2"/>
      <c r="B27" s="32" t="s">
        <v>108</v>
      </c>
      <c r="C27" s="17"/>
      <c r="D27" s="17"/>
      <c r="E27" s="17"/>
      <c r="F27" s="17"/>
      <c r="G27" s="8"/>
      <c r="H27" s="8"/>
    </row>
    <row r="28" spans="1:8" ht="15.9" customHeight="1">
      <c r="A28" s="33" t="s">
        <v>109</v>
      </c>
      <c r="B28" s="34" t="s">
        <v>110</v>
      </c>
      <c r="C28" s="17"/>
      <c r="D28" s="17"/>
      <c r="E28" s="17"/>
      <c r="F28" s="17"/>
      <c r="G28" s="8"/>
      <c r="H28" s="8"/>
    </row>
    <row r="29" spans="1:8" ht="15.9" customHeight="1">
      <c r="A29" s="33" t="s">
        <v>43</v>
      </c>
      <c r="B29" s="35" t="s">
        <v>96</v>
      </c>
      <c r="C29" s="55">
        <v>2232</v>
      </c>
      <c r="D29" s="17"/>
      <c r="E29" s="55">
        <v>2232</v>
      </c>
      <c r="F29" s="36"/>
      <c r="G29" s="8"/>
      <c r="H29" s="8"/>
    </row>
    <row r="30" spans="1:8" ht="15.9" customHeight="1">
      <c r="A30" s="33" t="s">
        <v>45</v>
      </c>
      <c r="B30" s="35" t="s">
        <v>42</v>
      </c>
      <c r="C30" s="55">
        <v>204.6</v>
      </c>
      <c r="D30" s="30">
        <f>SUM(C29:C30)</f>
        <v>2436.6</v>
      </c>
      <c r="E30" s="55">
        <v>204.6</v>
      </c>
      <c r="F30" s="30">
        <f>SUM(E29:E30)</f>
        <v>2436.6</v>
      </c>
      <c r="G30" s="8">
        <f t="shared" si="0"/>
        <v>0</v>
      </c>
      <c r="H30" s="8"/>
    </row>
    <row r="31" spans="1:8" s="23" customFormat="1" ht="15.9" customHeight="1">
      <c r="A31" s="33" t="s">
        <v>111</v>
      </c>
      <c r="B31" s="35" t="s">
        <v>150</v>
      </c>
      <c r="C31" s="8"/>
      <c r="D31" s="30"/>
      <c r="E31" s="8"/>
      <c r="F31" s="9"/>
      <c r="G31" s="8"/>
      <c r="H31" s="8"/>
    </row>
    <row r="32" spans="1:8" s="23" customFormat="1" ht="15.9" customHeight="1">
      <c r="A32" s="33" t="s">
        <v>112</v>
      </c>
      <c r="B32" s="35" t="s">
        <v>113</v>
      </c>
      <c r="C32" s="8">
        <v>4840</v>
      </c>
      <c r="D32" s="30">
        <f>SUM(C31:C32)</f>
        <v>4840</v>
      </c>
      <c r="E32" s="8">
        <v>84.48</v>
      </c>
      <c r="F32" s="9">
        <f>SUM(E32)</f>
        <v>84.48</v>
      </c>
      <c r="G32" s="8">
        <f t="shared" si="0"/>
        <v>4755.5200000000004</v>
      </c>
      <c r="H32" s="8"/>
    </row>
    <row r="33" spans="1:8" s="23" customFormat="1" ht="15.9" customHeight="1">
      <c r="A33" s="7"/>
      <c r="B33" s="7"/>
      <c r="C33" s="8"/>
      <c r="D33" s="8"/>
      <c r="E33" s="8"/>
      <c r="F33" s="9"/>
      <c r="G33" s="8"/>
      <c r="H33" s="8"/>
    </row>
    <row r="34" spans="1:8" s="23" customFormat="1" ht="15.9" customHeight="1">
      <c r="A34" s="7"/>
      <c r="B34" s="7"/>
      <c r="C34" s="8"/>
      <c r="D34" s="8"/>
      <c r="E34" s="8"/>
      <c r="F34" s="9"/>
      <c r="G34" s="8"/>
      <c r="H34" s="8"/>
    </row>
    <row r="35" spans="1:8" ht="15.9" customHeight="1">
      <c r="A35" s="91" t="s">
        <v>114</v>
      </c>
      <c r="B35" s="91"/>
      <c r="C35" s="15"/>
      <c r="D35" s="9">
        <f>SUM(D9:D32)</f>
        <v>56158.999999999993</v>
      </c>
      <c r="E35" s="15"/>
      <c r="F35" s="9">
        <f>SUM(F9:F32)</f>
        <v>22255.039999999997</v>
      </c>
      <c r="G35" s="9">
        <f>SUM(G6:G32)</f>
        <v>33903.96</v>
      </c>
      <c r="H35" s="9"/>
    </row>
    <row r="36" spans="1:8" ht="15.9" customHeight="1">
      <c r="A36" s="52"/>
      <c r="B36" s="52"/>
      <c r="C36" s="15"/>
      <c r="D36" s="9"/>
      <c r="E36" s="15"/>
      <c r="F36" s="9"/>
      <c r="G36" s="9"/>
      <c r="H36" s="9"/>
    </row>
    <row r="37" spans="1:8" ht="15.9" customHeight="1">
      <c r="A37" s="52"/>
      <c r="B37" s="56" t="s">
        <v>153</v>
      </c>
      <c r="C37" s="15"/>
      <c r="D37" s="9"/>
      <c r="E37" s="15"/>
      <c r="F37" s="9"/>
      <c r="G37" s="9"/>
      <c r="H37" s="9"/>
    </row>
    <row r="38" spans="1:8" ht="15.9" customHeight="1">
      <c r="A38" s="52"/>
      <c r="B38" s="57" t="s">
        <v>154</v>
      </c>
      <c r="C38" s="15"/>
      <c r="D38" s="9">
        <v>17000</v>
      </c>
      <c r="E38" s="15"/>
      <c r="F38" s="9">
        <v>18389.79</v>
      </c>
      <c r="G38" s="9"/>
      <c r="H38" s="9"/>
    </row>
    <row r="39" spans="1:8" ht="15.9" customHeight="1">
      <c r="A39" s="52"/>
      <c r="B39" s="52"/>
      <c r="C39" s="15"/>
      <c r="D39" s="9"/>
      <c r="E39" s="15"/>
      <c r="F39" s="9"/>
      <c r="G39" s="9"/>
      <c r="H39" s="9"/>
    </row>
    <row r="40" spans="1:8" ht="15.9" customHeight="1">
      <c r="A40" s="52"/>
      <c r="B40" s="52"/>
      <c r="C40" s="15"/>
      <c r="D40" s="9"/>
      <c r="E40" s="15"/>
      <c r="F40" s="9"/>
      <c r="G40" s="9"/>
      <c r="H40" s="9"/>
    </row>
    <row r="41" spans="1:8" ht="15.9" customHeight="1">
      <c r="A41" s="6"/>
      <c r="B41" s="10" t="s">
        <v>89</v>
      </c>
      <c r="C41" s="58" t="s">
        <v>151</v>
      </c>
      <c r="D41" s="8"/>
      <c r="E41" s="51" t="s">
        <v>155</v>
      </c>
      <c r="F41" s="8"/>
      <c r="G41" s="8"/>
      <c r="H41" s="8"/>
    </row>
    <row r="42" spans="1:8" ht="15.9" customHeight="1">
      <c r="A42" s="7"/>
      <c r="B42" s="7" t="s">
        <v>90</v>
      </c>
      <c r="C42" s="8">
        <v>58561.17</v>
      </c>
      <c r="D42" s="8"/>
      <c r="E42" s="8">
        <v>76950.960000000006</v>
      </c>
      <c r="F42" s="8"/>
      <c r="G42" s="17"/>
      <c r="H42" s="17"/>
    </row>
    <row r="43" spans="1:8" ht="15.9" customHeight="1">
      <c r="A43" s="7"/>
      <c r="B43" s="7" t="s">
        <v>19</v>
      </c>
      <c r="C43" s="8">
        <v>152.30000000000001</v>
      </c>
      <c r="D43" s="8"/>
      <c r="E43" s="8">
        <v>152.30000000000001</v>
      </c>
      <c r="F43" s="8"/>
      <c r="G43" s="17"/>
      <c r="H43" s="17"/>
    </row>
    <row r="44" spans="1:8" ht="15.9" customHeight="1">
      <c r="A44" s="7"/>
      <c r="B44" s="7" t="s">
        <v>15</v>
      </c>
      <c r="C44" s="8">
        <v>0</v>
      </c>
      <c r="D44" s="9">
        <f>SUM(C42:C44)</f>
        <v>58713.47</v>
      </c>
      <c r="E44" s="8">
        <v>0</v>
      </c>
      <c r="F44" s="9">
        <f>SUM(E42:E44)</f>
        <v>77103.260000000009</v>
      </c>
      <c r="G44" s="30"/>
      <c r="H44" s="2"/>
    </row>
    <row r="45" spans="1:8" ht="15.9" customHeight="1">
      <c r="A45" s="2"/>
      <c r="B45" s="2"/>
      <c r="C45" s="17"/>
      <c r="D45" s="17"/>
      <c r="E45" s="17"/>
      <c r="F45" s="17"/>
      <c r="G45" s="17"/>
      <c r="H45" s="17"/>
    </row>
    <row r="46" spans="1:8" ht="15.9" customHeight="1">
      <c r="A46" s="2"/>
      <c r="B46" s="39"/>
      <c r="C46" s="17"/>
      <c r="D46" s="38"/>
      <c r="E46" s="17"/>
      <c r="F46" s="17"/>
      <c r="G46" s="17"/>
      <c r="H46" s="17"/>
    </row>
    <row r="47" spans="1:8" ht="15.9" customHeight="1">
      <c r="A47" s="37"/>
      <c r="B47" s="37" t="s">
        <v>115</v>
      </c>
      <c r="C47" s="22"/>
      <c r="D47" s="22">
        <f>SUM(D35:D45)</f>
        <v>131872.47</v>
      </c>
      <c r="E47" s="22"/>
      <c r="F47" s="22">
        <f>SUM(F44+F38+F35)</f>
        <v>117748.09000000001</v>
      </c>
      <c r="G47" s="22"/>
      <c r="H47" s="22"/>
    </row>
  </sheetData>
  <mergeCells count="7">
    <mergeCell ref="A35:B35"/>
    <mergeCell ref="A1:H1"/>
    <mergeCell ref="A2:H2"/>
    <mergeCell ref="C4:D4"/>
    <mergeCell ref="E4:F4"/>
    <mergeCell ref="G4:H4"/>
    <mergeCell ref="A5:C5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:M6"/>
    </sheetView>
  </sheetViews>
  <sheetFormatPr defaultRowHeight="14.3"/>
  <cols>
    <col min="1" max="1" width="3.5703125" customWidth="1"/>
    <col min="3" max="3" width="34.7109375" customWidth="1"/>
    <col min="4" max="4" width="9.42578125" customWidth="1"/>
    <col min="5" max="5" width="9" customWidth="1"/>
    <col min="6" max="6" width="8.7109375" customWidth="1"/>
    <col min="7" max="7" width="10.140625" customWidth="1"/>
    <col min="9" max="9" width="9.140625" customWidth="1"/>
    <col min="10" max="10" width="10.42578125" bestFit="1" customWidth="1"/>
    <col min="11" max="11" width="10.140625" customWidth="1"/>
    <col min="12" max="12" width="9.85546875" customWidth="1"/>
  </cols>
  <sheetData>
    <row r="1" spans="1:1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53"/>
      <c r="L1" s="53"/>
      <c r="M1" s="53"/>
    </row>
    <row r="2" spans="1:13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>
      <c r="A3" s="97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A4" s="97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>
      <c r="A5" s="97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>
      <c r="A6" s="97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>
      <c r="A7" s="59"/>
      <c r="B7" s="2"/>
      <c r="C7" s="2"/>
      <c r="D7" s="98" t="s">
        <v>5</v>
      </c>
      <c r="E7" s="99"/>
      <c r="F7" s="98" t="s">
        <v>158</v>
      </c>
      <c r="G7" s="99"/>
      <c r="H7" s="98" t="s">
        <v>6</v>
      </c>
      <c r="I7" s="99"/>
      <c r="J7" s="98" t="s">
        <v>7</v>
      </c>
      <c r="K7" s="99"/>
      <c r="L7" s="98" t="s">
        <v>8</v>
      </c>
      <c r="M7" s="99"/>
    </row>
    <row r="8" spans="1:13">
      <c r="A8" s="60" t="s">
        <v>9</v>
      </c>
      <c r="B8" s="60" t="s">
        <v>10</v>
      </c>
      <c r="C8" s="60" t="s">
        <v>11</v>
      </c>
      <c r="D8" s="60" t="s">
        <v>12</v>
      </c>
      <c r="E8" s="60" t="s">
        <v>13</v>
      </c>
      <c r="F8" s="60" t="s">
        <v>12</v>
      </c>
      <c r="G8" s="60" t="s">
        <v>13</v>
      </c>
      <c r="H8" s="60" t="s">
        <v>12</v>
      </c>
      <c r="I8" s="60" t="s">
        <v>13</v>
      </c>
      <c r="J8" s="60" t="s">
        <v>12</v>
      </c>
      <c r="K8" s="60" t="s">
        <v>13</v>
      </c>
      <c r="L8" s="60" t="s">
        <v>12</v>
      </c>
      <c r="M8" s="60" t="s">
        <v>13</v>
      </c>
    </row>
    <row r="9" spans="1:13">
      <c r="A9" s="61">
        <v>1</v>
      </c>
      <c r="B9" s="62" t="s">
        <v>14</v>
      </c>
      <c r="C9" s="62" t="s">
        <v>15</v>
      </c>
      <c r="D9" s="55">
        <v>0</v>
      </c>
      <c r="E9" s="55">
        <v>0</v>
      </c>
      <c r="F9" s="55">
        <v>14233.89</v>
      </c>
      <c r="G9" s="55">
        <v>14233.89</v>
      </c>
      <c r="H9" s="55">
        <v>8021.15</v>
      </c>
      <c r="I9" s="55">
        <v>8021.15</v>
      </c>
      <c r="J9" s="55">
        <v>22255.040000000001</v>
      </c>
      <c r="K9" s="55">
        <v>22255.040000000001</v>
      </c>
      <c r="L9" s="55">
        <v>0</v>
      </c>
      <c r="M9" s="55">
        <v>0</v>
      </c>
    </row>
    <row r="10" spans="1:13">
      <c r="A10" s="61">
        <v>2</v>
      </c>
      <c r="B10" s="62" t="s">
        <v>16</v>
      </c>
      <c r="C10" s="62" t="s">
        <v>17</v>
      </c>
      <c r="D10" s="55">
        <v>58561.17</v>
      </c>
      <c r="E10" s="55">
        <v>0</v>
      </c>
      <c r="F10" s="55">
        <v>28358.58</v>
      </c>
      <c r="G10" s="55">
        <v>14233.89</v>
      </c>
      <c r="H10" s="55">
        <v>12286.25</v>
      </c>
      <c r="I10" s="55">
        <v>8021.15</v>
      </c>
      <c r="J10" s="55">
        <v>99206</v>
      </c>
      <c r="K10" s="55">
        <v>22255.040000000001</v>
      </c>
      <c r="L10" s="55">
        <v>76950.960000000006</v>
      </c>
      <c r="M10" s="55">
        <v>0</v>
      </c>
    </row>
    <row r="11" spans="1:13">
      <c r="A11" s="61">
        <v>3</v>
      </c>
      <c r="B11" s="62" t="s">
        <v>18</v>
      </c>
      <c r="C11" s="62" t="s">
        <v>19</v>
      </c>
      <c r="D11" s="55">
        <v>152.30000000000001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152.30000000000001</v>
      </c>
      <c r="K11" s="55">
        <v>0</v>
      </c>
      <c r="L11" s="55">
        <v>152.30000000000001</v>
      </c>
      <c r="M11" s="55">
        <v>0</v>
      </c>
    </row>
    <row r="12" spans="1:13" s="53" customFormat="1">
      <c r="A12" s="61"/>
      <c r="B12" s="62"/>
      <c r="C12" s="62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s="45" customFormat="1">
      <c r="A13" s="63"/>
      <c r="B13" s="64"/>
      <c r="C13" s="64" t="s">
        <v>119</v>
      </c>
      <c r="D13" s="65">
        <f>SUM(D9:D12)</f>
        <v>58713.47</v>
      </c>
      <c r="E13" s="65">
        <f t="shared" ref="E13:M13" si="0">SUM(E9:E12)</f>
        <v>0</v>
      </c>
      <c r="F13" s="65">
        <f t="shared" si="0"/>
        <v>42592.47</v>
      </c>
      <c r="G13" s="65">
        <f t="shared" si="0"/>
        <v>28467.78</v>
      </c>
      <c r="H13" s="65">
        <f t="shared" si="0"/>
        <v>20307.400000000001</v>
      </c>
      <c r="I13" s="65">
        <f t="shared" si="0"/>
        <v>16042.3</v>
      </c>
      <c r="J13" s="65">
        <f t="shared" si="0"/>
        <v>121613.34000000001</v>
      </c>
      <c r="K13" s="65">
        <f t="shared" si="0"/>
        <v>44510.080000000002</v>
      </c>
      <c r="L13" s="65">
        <f t="shared" si="0"/>
        <v>77103.260000000009</v>
      </c>
      <c r="M13" s="65">
        <f t="shared" si="0"/>
        <v>0</v>
      </c>
    </row>
    <row r="14" spans="1:13" s="53" customFormat="1">
      <c r="A14" s="61"/>
      <c r="B14" s="62"/>
      <c r="C14" s="62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>
      <c r="A15" s="61">
        <v>1</v>
      </c>
      <c r="B15" s="62" t="s">
        <v>20</v>
      </c>
      <c r="C15" s="62" t="s">
        <v>21</v>
      </c>
      <c r="D15" s="55">
        <v>0</v>
      </c>
      <c r="E15" s="55">
        <v>1000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1000</v>
      </c>
      <c r="L15" s="55">
        <v>0</v>
      </c>
      <c r="M15" s="55">
        <v>1000</v>
      </c>
    </row>
    <row r="16" spans="1:13">
      <c r="A16" s="61">
        <v>2</v>
      </c>
      <c r="B16" s="62" t="s">
        <v>22</v>
      </c>
      <c r="C16" s="62" t="s">
        <v>23</v>
      </c>
      <c r="D16" s="55">
        <v>0</v>
      </c>
      <c r="E16" s="55">
        <v>4464</v>
      </c>
      <c r="F16" s="55">
        <v>0</v>
      </c>
      <c r="G16" s="55">
        <v>0</v>
      </c>
      <c r="H16" s="55">
        <v>4464</v>
      </c>
      <c r="I16" s="55">
        <v>0</v>
      </c>
      <c r="J16" s="55">
        <v>4464</v>
      </c>
      <c r="K16" s="55">
        <v>4464</v>
      </c>
      <c r="L16" s="55">
        <v>0</v>
      </c>
      <c r="M16" s="55">
        <v>0</v>
      </c>
    </row>
    <row r="17" spans="1:13">
      <c r="A17" s="61">
        <v>3</v>
      </c>
      <c r="B17" s="62" t="s">
        <v>24</v>
      </c>
      <c r="C17" s="62" t="s">
        <v>25</v>
      </c>
      <c r="D17" s="55">
        <v>0</v>
      </c>
      <c r="E17" s="55">
        <v>1000</v>
      </c>
      <c r="F17" s="55">
        <v>167</v>
      </c>
      <c r="G17" s="55">
        <v>0</v>
      </c>
      <c r="H17" s="55">
        <v>0</v>
      </c>
      <c r="I17" s="55">
        <v>0</v>
      </c>
      <c r="J17" s="55">
        <v>167</v>
      </c>
      <c r="K17" s="55">
        <v>1000</v>
      </c>
      <c r="L17" s="55">
        <v>0</v>
      </c>
      <c r="M17" s="55">
        <v>833</v>
      </c>
    </row>
    <row r="18" spans="1:13">
      <c r="A18" s="61">
        <v>4</v>
      </c>
      <c r="B18" s="62" t="s">
        <v>26</v>
      </c>
      <c r="C18" s="62" t="s">
        <v>27</v>
      </c>
      <c r="D18" s="55">
        <v>0</v>
      </c>
      <c r="E18" s="55">
        <v>1000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1000</v>
      </c>
      <c r="L18" s="55">
        <v>0</v>
      </c>
      <c r="M18" s="55">
        <v>1000</v>
      </c>
    </row>
    <row r="19" spans="1:13">
      <c r="A19" s="61">
        <v>5</v>
      </c>
      <c r="B19" s="62" t="s">
        <v>28</v>
      </c>
      <c r="C19" s="62" t="s">
        <v>29</v>
      </c>
      <c r="D19" s="55">
        <v>0</v>
      </c>
      <c r="E19" s="55">
        <v>500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500</v>
      </c>
      <c r="L19" s="55">
        <v>0</v>
      </c>
      <c r="M19" s="55">
        <v>500</v>
      </c>
    </row>
    <row r="20" spans="1:13">
      <c r="A20" s="61">
        <v>6</v>
      </c>
      <c r="B20" s="62" t="s">
        <v>30</v>
      </c>
      <c r="C20" s="62" t="s">
        <v>31</v>
      </c>
      <c r="D20" s="55">
        <v>0</v>
      </c>
      <c r="E20" s="55">
        <v>200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200</v>
      </c>
      <c r="L20" s="55">
        <v>0</v>
      </c>
      <c r="M20" s="55">
        <v>200</v>
      </c>
    </row>
    <row r="21" spans="1:13">
      <c r="A21" s="61">
        <v>7</v>
      </c>
      <c r="B21" s="62" t="s">
        <v>32</v>
      </c>
      <c r="C21" s="62" t="s">
        <v>33</v>
      </c>
      <c r="D21" s="55">
        <v>0</v>
      </c>
      <c r="E21" s="55">
        <v>5000</v>
      </c>
      <c r="F21" s="55">
        <v>526.5</v>
      </c>
      <c r="G21" s="55">
        <v>0</v>
      </c>
      <c r="H21" s="55">
        <v>0</v>
      </c>
      <c r="I21" s="55">
        <v>0</v>
      </c>
      <c r="J21" s="55">
        <v>526.5</v>
      </c>
      <c r="K21" s="55">
        <v>5000</v>
      </c>
      <c r="L21" s="55">
        <v>0</v>
      </c>
      <c r="M21" s="55">
        <v>4473.5</v>
      </c>
    </row>
    <row r="22" spans="1:13">
      <c r="A22" s="61">
        <v>8</v>
      </c>
      <c r="B22" s="62" t="s">
        <v>34</v>
      </c>
      <c r="C22" s="62" t="s">
        <v>35</v>
      </c>
      <c r="D22" s="55">
        <v>0</v>
      </c>
      <c r="E22" s="55">
        <v>2000</v>
      </c>
      <c r="F22" s="55">
        <v>1252.51</v>
      </c>
      <c r="G22" s="55">
        <v>0</v>
      </c>
      <c r="H22" s="55">
        <v>4</v>
      </c>
      <c r="I22" s="55">
        <v>0</v>
      </c>
      <c r="J22" s="55">
        <v>1256.51</v>
      </c>
      <c r="K22" s="55">
        <v>2000</v>
      </c>
      <c r="L22" s="55">
        <v>0</v>
      </c>
      <c r="M22" s="55">
        <v>743.49</v>
      </c>
    </row>
    <row r="23" spans="1:13">
      <c r="A23" s="61">
        <v>9</v>
      </c>
      <c r="B23" s="62" t="s">
        <v>140</v>
      </c>
      <c r="C23" s="62" t="s">
        <v>141</v>
      </c>
      <c r="D23" s="55">
        <v>0</v>
      </c>
      <c r="E23" s="55">
        <v>2232</v>
      </c>
      <c r="F23" s="55">
        <v>2232</v>
      </c>
      <c r="G23" s="55">
        <v>0</v>
      </c>
      <c r="H23" s="55">
        <v>0</v>
      </c>
      <c r="I23" s="55">
        <v>0</v>
      </c>
      <c r="J23" s="55">
        <v>2232</v>
      </c>
      <c r="K23" s="55">
        <v>2232</v>
      </c>
      <c r="L23" s="55">
        <v>0</v>
      </c>
      <c r="M23" s="55">
        <v>0</v>
      </c>
    </row>
    <row r="24" spans="1:13">
      <c r="A24" s="61">
        <v>10</v>
      </c>
      <c r="B24" s="62" t="s">
        <v>142</v>
      </c>
      <c r="C24" s="62" t="s">
        <v>42</v>
      </c>
      <c r="D24" s="55">
        <v>0</v>
      </c>
      <c r="E24" s="55">
        <v>204.6</v>
      </c>
      <c r="F24" s="55">
        <v>204.6</v>
      </c>
      <c r="G24" s="55">
        <v>0</v>
      </c>
      <c r="H24" s="55">
        <v>0</v>
      </c>
      <c r="I24" s="55">
        <v>0</v>
      </c>
      <c r="J24" s="55">
        <v>204.6</v>
      </c>
      <c r="K24" s="55">
        <v>204.6</v>
      </c>
      <c r="L24" s="55">
        <v>0</v>
      </c>
      <c r="M24" s="55">
        <v>0</v>
      </c>
    </row>
    <row r="25" spans="1:13">
      <c r="A25" s="61">
        <v>11</v>
      </c>
      <c r="B25" s="62" t="s">
        <v>47</v>
      </c>
      <c r="C25" s="62" t="s">
        <v>48</v>
      </c>
      <c r="D25" s="55">
        <v>0</v>
      </c>
      <c r="E25" s="55">
        <v>6000</v>
      </c>
      <c r="F25" s="55">
        <v>3223.43</v>
      </c>
      <c r="G25" s="55">
        <v>0</v>
      </c>
      <c r="H25" s="55">
        <v>156</v>
      </c>
      <c r="I25" s="55">
        <v>0</v>
      </c>
      <c r="J25" s="55">
        <v>3379.43</v>
      </c>
      <c r="K25" s="55">
        <v>6000</v>
      </c>
      <c r="L25" s="55">
        <v>0</v>
      </c>
      <c r="M25" s="55">
        <v>2620.5700000000002</v>
      </c>
    </row>
    <row r="26" spans="1:13">
      <c r="A26" s="61">
        <v>12</v>
      </c>
      <c r="B26" s="62" t="s">
        <v>49</v>
      </c>
      <c r="C26" s="62" t="s">
        <v>50</v>
      </c>
      <c r="D26" s="55">
        <v>0</v>
      </c>
      <c r="E26" s="55">
        <v>10000</v>
      </c>
      <c r="F26" s="55">
        <v>4659.33</v>
      </c>
      <c r="G26" s="55">
        <v>0</v>
      </c>
      <c r="H26" s="55">
        <v>3106.23</v>
      </c>
      <c r="I26" s="55">
        <v>0</v>
      </c>
      <c r="J26" s="55">
        <v>7765.56</v>
      </c>
      <c r="K26" s="55">
        <v>10000</v>
      </c>
      <c r="L26" s="55">
        <v>0</v>
      </c>
      <c r="M26" s="55">
        <v>2234.44</v>
      </c>
    </row>
    <row r="27" spans="1:13">
      <c r="A27" s="61">
        <v>13</v>
      </c>
      <c r="B27" s="62" t="s">
        <v>51</v>
      </c>
      <c r="C27" s="62" t="s">
        <v>52</v>
      </c>
      <c r="D27" s="55">
        <v>0</v>
      </c>
      <c r="E27" s="55">
        <v>1372.87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1372.87</v>
      </c>
      <c r="L27" s="55">
        <v>0</v>
      </c>
      <c r="M27" s="55">
        <v>1372.87</v>
      </c>
    </row>
    <row r="28" spans="1:13">
      <c r="A28" s="61">
        <v>16</v>
      </c>
      <c r="B28" s="62" t="s">
        <v>55</v>
      </c>
      <c r="C28" s="62" t="s">
        <v>56</v>
      </c>
      <c r="D28" s="55">
        <v>0</v>
      </c>
      <c r="E28" s="55">
        <v>14600</v>
      </c>
      <c r="F28" s="55">
        <v>429.44</v>
      </c>
      <c r="G28" s="55">
        <v>0</v>
      </c>
      <c r="H28" s="55">
        <v>0</v>
      </c>
      <c r="I28" s="55">
        <v>0</v>
      </c>
      <c r="J28" s="55">
        <v>429.44</v>
      </c>
      <c r="K28" s="55">
        <v>14600</v>
      </c>
      <c r="L28" s="55">
        <v>0</v>
      </c>
      <c r="M28" s="55">
        <v>14170.56</v>
      </c>
    </row>
    <row r="29" spans="1:13">
      <c r="A29" s="61">
        <v>18</v>
      </c>
      <c r="B29" s="62" t="s">
        <v>61</v>
      </c>
      <c r="C29" s="62" t="s">
        <v>62</v>
      </c>
      <c r="D29" s="55">
        <v>0</v>
      </c>
      <c r="E29" s="55">
        <v>4840</v>
      </c>
      <c r="F29" s="55">
        <v>84.48</v>
      </c>
      <c r="G29" s="55">
        <v>0</v>
      </c>
      <c r="H29" s="55">
        <v>0</v>
      </c>
      <c r="I29" s="55">
        <v>0</v>
      </c>
      <c r="J29" s="55">
        <v>84.48</v>
      </c>
      <c r="K29" s="55">
        <v>4840</v>
      </c>
      <c r="L29" s="55">
        <v>0</v>
      </c>
      <c r="M29" s="55">
        <v>4755.5200000000004</v>
      </c>
    </row>
    <row r="30" spans="1:13">
      <c r="A30" s="61">
        <v>19</v>
      </c>
      <c r="B30" s="62" t="s">
        <v>63</v>
      </c>
      <c r="C30" s="62" t="s">
        <v>157</v>
      </c>
      <c r="D30" s="55">
        <v>0</v>
      </c>
      <c r="E30" s="55">
        <v>1745.53</v>
      </c>
      <c r="F30" s="55">
        <v>1454.6</v>
      </c>
      <c r="G30" s="55">
        <v>0</v>
      </c>
      <c r="H30" s="55">
        <v>290.92</v>
      </c>
      <c r="I30" s="55">
        <v>0</v>
      </c>
      <c r="J30" s="55">
        <v>1745.52</v>
      </c>
      <c r="K30" s="55">
        <v>1745.53</v>
      </c>
      <c r="L30" s="55">
        <v>0</v>
      </c>
      <c r="M30" s="55">
        <v>0.01</v>
      </c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53" customFormat="1">
      <c r="A32" s="63"/>
      <c r="B32" s="64"/>
      <c r="C32" s="64" t="s">
        <v>120</v>
      </c>
      <c r="D32" s="66">
        <f t="shared" ref="D32:M32" si="1">SUM(D15:D31)</f>
        <v>0</v>
      </c>
      <c r="E32" s="66">
        <f t="shared" si="1"/>
        <v>56159</v>
      </c>
      <c r="F32" s="66">
        <f t="shared" si="1"/>
        <v>14233.890000000001</v>
      </c>
      <c r="G32" s="66">
        <f t="shared" si="1"/>
        <v>0</v>
      </c>
      <c r="H32" s="66">
        <f t="shared" si="1"/>
        <v>8021.15</v>
      </c>
      <c r="I32" s="66">
        <f t="shared" si="1"/>
        <v>0</v>
      </c>
      <c r="J32" s="66">
        <f t="shared" si="1"/>
        <v>22255.040000000001</v>
      </c>
      <c r="K32" s="66">
        <f t="shared" si="1"/>
        <v>56159</v>
      </c>
      <c r="L32" s="66">
        <f t="shared" si="1"/>
        <v>0</v>
      </c>
      <c r="M32" s="66">
        <f t="shared" si="1"/>
        <v>33903.96</v>
      </c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61">
        <v>12</v>
      </c>
      <c r="B34" s="62" t="s">
        <v>36</v>
      </c>
      <c r="C34" s="62" t="s">
        <v>37</v>
      </c>
      <c r="D34" s="55">
        <v>34704</v>
      </c>
      <c r="E34" s="55">
        <v>0</v>
      </c>
      <c r="F34" s="55">
        <v>0</v>
      </c>
      <c r="G34" s="55">
        <v>14041.26</v>
      </c>
      <c r="H34" s="55">
        <v>0</v>
      </c>
      <c r="I34" s="55">
        <v>1868.23</v>
      </c>
      <c r="J34" s="55">
        <v>34704</v>
      </c>
      <c r="K34" s="55">
        <v>15909.49</v>
      </c>
      <c r="L34" s="55">
        <v>18794.509999999998</v>
      </c>
      <c r="M34" s="55">
        <v>0</v>
      </c>
    </row>
    <row r="35" spans="1:13">
      <c r="A35" s="61">
        <v>13</v>
      </c>
      <c r="B35" s="62" t="s">
        <v>38</v>
      </c>
      <c r="C35" s="62" t="s">
        <v>139</v>
      </c>
      <c r="D35" s="55">
        <v>8853.9599999999991</v>
      </c>
      <c r="E35" s="55">
        <v>0</v>
      </c>
      <c r="F35" s="55">
        <v>0</v>
      </c>
      <c r="G35" s="55">
        <v>6209.13</v>
      </c>
      <c r="H35" s="55">
        <v>0</v>
      </c>
      <c r="I35" s="55">
        <v>1011.17</v>
      </c>
      <c r="J35" s="55">
        <v>8853.9599999999991</v>
      </c>
      <c r="K35" s="55">
        <v>7220.3</v>
      </c>
      <c r="L35" s="55">
        <v>1633.66</v>
      </c>
      <c r="M35" s="55">
        <v>0</v>
      </c>
    </row>
    <row r="36" spans="1:13">
      <c r="A36" s="61">
        <v>14</v>
      </c>
      <c r="B36" s="62" t="s">
        <v>40</v>
      </c>
      <c r="C36" s="62" t="s">
        <v>41</v>
      </c>
      <c r="D36" s="55">
        <v>5826.72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5826.72</v>
      </c>
      <c r="K36" s="55">
        <v>0</v>
      </c>
      <c r="L36" s="55">
        <v>5826.72</v>
      </c>
      <c r="M36" s="55">
        <v>0</v>
      </c>
    </row>
    <row r="37" spans="1:13">
      <c r="A37" s="61">
        <v>22</v>
      </c>
      <c r="B37" s="62" t="s">
        <v>53</v>
      </c>
      <c r="C37" s="62" t="s">
        <v>54</v>
      </c>
      <c r="D37" s="55">
        <v>10</v>
      </c>
      <c r="E37" s="55">
        <v>0</v>
      </c>
      <c r="F37" s="55">
        <v>0</v>
      </c>
      <c r="G37" s="55">
        <v>3.49</v>
      </c>
      <c r="H37" s="55">
        <v>0</v>
      </c>
      <c r="I37" s="55">
        <v>3.2</v>
      </c>
      <c r="J37" s="55">
        <v>10</v>
      </c>
      <c r="K37" s="55">
        <v>6.69</v>
      </c>
      <c r="L37" s="55">
        <v>3.31</v>
      </c>
      <c r="M37" s="55">
        <v>0</v>
      </c>
    </row>
    <row r="38" spans="1:13">
      <c r="A38" s="61">
        <v>27</v>
      </c>
      <c r="B38" s="62" t="s">
        <v>57</v>
      </c>
      <c r="C38" s="62" t="s">
        <v>58</v>
      </c>
      <c r="D38" s="55">
        <v>1564.08</v>
      </c>
      <c r="E38" s="55">
        <v>0</v>
      </c>
      <c r="F38" s="55">
        <v>0</v>
      </c>
      <c r="G38" s="55">
        <v>729.01</v>
      </c>
      <c r="H38" s="55">
        <v>0</v>
      </c>
      <c r="I38" s="55">
        <v>103.65</v>
      </c>
      <c r="J38" s="55">
        <v>1564.08</v>
      </c>
      <c r="K38" s="55">
        <v>832.66</v>
      </c>
      <c r="L38" s="55">
        <v>731.42</v>
      </c>
      <c r="M38" s="55">
        <v>0</v>
      </c>
    </row>
    <row r="39" spans="1:13">
      <c r="A39" s="61">
        <v>28</v>
      </c>
      <c r="B39" s="62" t="s">
        <v>59</v>
      </c>
      <c r="C39" s="62" t="s">
        <v>60</v>
      </c>
      <c r="D39" s="55">
        <v>0</v>
      </c>
      <c r="E39" s="55">
        <v>0</v>
      </c>
      <c r="F39" s="55">
        <v>0</v>
      </c>
      <c r="G39" s="55">
        <v>5166.4799999999996</v>
      </c>
      <c r="H39" s="55">
        <v>0</v>
      </c>
      <c r="I39" s="55">
        <v>0</v>
      </c>
      <c r="J39" s="55">
        <v>0</v>
      </c>
      <c r="K39" s="55">
        <v>5166.4799999999996</v>
      </c>
      <c r="L39" s="55">
        <v>0</v>
      </c>
      <c r="M39" s="55">
        <v>5166.4799999999996</v>
      </c>
    </row>
    <row r="40" spans="1:13">
      <c r="A40" s="61">
        <v>17</v>
      </c>
      <c r="B40" s="62" t="s">
        <v>43</v>
      </c>
      <c r="C40" s="62" t="s">
        <v>44</v>
      </c>
      <c r="D40" s="55">
        <v>21428.799999999999</v>
      </c>
      <c r="E40" s="55">
        <v>0</v>
      </c>
      <c r="F40" s="55">
        <v>0</v>
      </c>
      <c r="G40" s="55">
        <v>2132.4499999999998</v>
      </c>
      <c r="H40" s="55">
        <v>0</v>
      </c>
      <c r="I40" s="55">
        <v>8976.83</v>
      </c>
      <c r="J40" s="55">
        <v>21428.799999999999</v>
      </c>
      <c r="K40" s="55">
        <v>11109.28</v>
      </c>
      <c r="L40" s="55">
        <v>10319.52</v>
      </c>
      <c r="M40" s="55">
        <v>0</v>
      </c>
    </row>
    <row r="41" spans="1:13">
      <c r="A41" s="61">
        <v>18</v>
      </c>
      <c r="B41" s="62" t="s">
        <v>45</v>
      </c>
      <c r="C41" s="62" t="s">
        <v>46</v>
      </c>
      <c r="D41" s="55">
        <v>771.44</v>
      </c>
      <c r="E41" s="55">
        <v>0</v>
      </c>
      <c r="F41" s="55">
        <v>0</v>
      </c>
      <c r="G41" s="55">
        <v>76.760000000000005</v>
      </c>
      <c r="H41" s="55">
        <v>0</v>
      </c>
      <c r="I41" s="55">
        <v>323.17</v>
      </c>
      <c r="J41" s="55">
        <v>771.44</v>
      </c>
      <c r="K41" s="55">
        <v>399.93</v>
      </c>
      <c r="L41" s="55">
        <v>371.51</v>
      </c>
      <c r="M41" s="55">
        <v>0</v>
      </c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53" customFormat="1">
      <c r="A43" s="63"/>
      <c r="B43" s="64"/>
      <c r="C43" s="64" t="s">
        <v>88</v>
      </c>
      <c r="D43" s="66">
        <f>SUM(D34:D42)</f>
        <v>73159</v>
      </c>
      <c r="E43" s="66">
        <f t="shared" ref="E43:F43" si="2">SUM(E34:E42)</f>
        <v>0</v>
      </c>
      <c r="F43" s="66">
        <f t="shared" si="2"/>
        <v>0</v>
      </c>
      <c r="G43" s="66">
        <f t="shared" ref="G43:M43" si="3">SUM(G34:G42)</f>
        <v>28358.579999999998</v>
      </c>
      <c r="H43" s="66">
        <f t="shared" si="3"/>
        <v>0</v>
      </c>
      <c r="I43" s="66">
        <f t="shared" si="3"/>
        <v>12286.25</v>
      </c>
      <c r="J43" s="66">
        <f t="shared" si="3"/>
        <v>73159</v>
      </c>
      <c r="K43" s="66">
        <f t="shared" si="3"/>
        <v>40644.83</v>
      </c>
      <c r="L43" s="66">
        <f t="shared" si="3"/>
        <v>37680.65</v>
      </c>
      <c r="M43" s="66">
        <f t="shared" si="3"/>
        <v>5166.4799999999996</v>
      </c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53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53" customFormat="1">
      <c r="A46" s="67"/>
      <c r="B46" s="94" t="s">
        <v>143</v>
      </c>
      <c r="C46" s="94"/>
      <c r="D46" s="68">
        <f t="shared" ref="D46:M46" si="4">SUM(D43+D32+D13)</f>
        <v>131872.47</v>
      </c>
      <c r="E46" s="68">
        <f t="shared" si="4"/>
        <v>56159</v>
      </c>
      <c r="F46" s="68">
        <f t="shared" si="4"/>
        <v>56826.36</v>
      </c>
      <c r="G46" s="68">
        <f t="shared" si="4"/>
        <v>56826.36</v>
      </c>
      <c r="H46" s="68">
        <f t="shared" si="4"/>
        <v>28328.550000000003</v>
      </c>
      <c r="I46" s="68">
        <f t="shared" si="4"/>
        <v>28328.55</v>
      </c>
      <c r="J46" s="68">
        <f t="shared" si="4"/>
        <v>217027.38</v>
      </c>
      <c r="K46" s="68">
        <f t="shared" si="4"/>
        <v>141313.91</v>
      </c>
      <c r="L46" s="68">
        <f t="shared" si="4"/>
        <v>114783.91</v>
      </c>
      <c r="M46" s="68">
        <f t="shared" si="4"/>
        <v>39070.44</v>
      </c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mergeCells count="12">
    <mergeCell ref="A2:M2"/>
    <mergeCell ref="B46:C46"/>
    <mergeCell ref="A1:J1"/>
    <mergeCell ref="A3:M3"/>
    <mergeCell ref="A4:M4"/>
    <mergeCell ref="A5:M5"/>
    <mergeCell ref="A6:M6"/>
    <mergeCell ref="D7:E7"/>
    <mergeCell ref="F7:G7"/>
    <mergeCell ref="H7:I7"/>
    <mergeCell ref="J7:K7"/>
    <mergeCell ref="L7:M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A3" sqref="A3:G3"/>
    </sheetView>
  </sheetViews>
  <sheetFormatPr defaultRowHeight="14.3"/>
  <cols>
    <col min="1" max="1" width="4.85546875" style="53" customWidth="1"/>
    <col min="2" max="2" width="9.140625" style="53"/>
    <col min="3" max="3" width="42.42578125" style="53" customWidth="1"/>
    <col min="4" max="4" width="17.85546875" style="47" customWidth="1"/>
    <col min="5" max="5" width="19" style="47" customWidth="1"/>
    <col min="6" max="7" width="14.28515625" style="47" customWidth="1"/>
    <col min="8" max="244" width="9.140625" style="53"/>
    <col min="245" max="245" width="54.85546875" style="53" customWidth="1"/>
    <col min="246" max="246" width="17.85546875" style="53" customWidth="1"/>
    <col min="247" max="247" width="19" style="53" customWidth="1"/>
    <col min="248" max="251" width="14.28515625" style="53" customWidth="1"/>
    <col min="252" max="500" width="9.140625" style="53"/>
    <col min="501" max="501" width="54.85546875" style="53" customWidth="1"/>
    <col min="502" max="502" width="17.85546875" style="53" customWidth="1"/>
    <col min="503" max="503" width="19" style="53" customWidth="1"/>
    <col min="504" max="507" width="14.28515625" style="53" customWidth="1"/>
    <col min="508" max="756" width="9.140625" style="53"/>
    <col min="757" max="757" width="54.85546875" style="53" customWidth="1"/>
    <col min="758" max="758" width="17.85546875" style="53" customWidth="1"/>
    <col min="759" max="759" width="19" style="53" customWidth="1"/>
    <col min="760" max="763" width="14.28515625" style="53" customWidth="1"/>
    <col min="764" max="1012" width="9.140625" style="53"/>
    <col min="1013" max="1013" width="54.85546875" style="53" customWidth="1"/>
    <col min="1014" max="1014" width="17.85546875" style="53" customWidth="1"/>
    <col min="1015" max="1015" width="19" style="53" customWidth="1"/>
    <col min="1016" max="1019" width="14.28515625" style="53" customWidth="1"/>
    <col min="1020" max="1268" width="9.140625" style="53"/>
    <col min="1269" max="1269" width="54.85546875" style="53" customWidth="1"/>
    <col min="1270" max="1270" width="17.85546875" style="53" customWidth="1"/>
    <col min="1271" max="1271" width="19" style="53" customWidth="1"/>
    <col min="1272" max="1275" width="14.28515625" style="53" customWidth="1"/>
    <col min="1276" max="1524" width="9.140625" style="53"/>
    <col min="1525" max="1525" width="54.85546875" style="53" customWidth="1"/>
    <col min="1526" max="1526" width="17.85546875" style="53" customWidth="1"/>
    <col min="1527" max="1527" width="19" style="53" customWidth="1"/>
    <col min="1528" max="1531" width="14.28515625" style="53" customWidth="1"/>
    <col min="1532" max="1780" width="9.140625" style="53"/>
    <col min="1781" max="1781" width="54.85546875" style="53" customWidth="1"/>
    <col min="1782" max="1782" width="17.85546875" style="53" customWidth="1"/>
    <col min="1783" max="1783" width="19" style="53" customWidth="1"/>
    <col min="1784" max="1787" width="14.28515625" style="53" customWidth="1"/>
    <col min="1788" max="2036" width="9.140625" style="53"/>
    <col min="2037" max="2037" width="54.85546875" style="53" customWidth="1"/>
    <col min="2038" max="2038" width="17.85546875" style="53" customWidth="1"/>
    <col min="2039" max="2039" width="19" style="53" customWidth="1"/>
    <col min="2040" max="2043" width="14.28515625" style="53" customWidth="1"/>
    <col min="2044" max="2292" width="9.140625" style="53"/>
    <col min="2293" max="2293" width="54.85546875" style="53" customWidth="1"/>
    <col min="2294" max="2294" width="17.85546875" style="53" customWidth="1"/>
    <col min="2295" max="2295" width="19" style="53" customWidth="1"/>
    <col min="2296" max="2299" width="14.28515625" style="53" customWidth="1"/>
    <col min="2300" max="2548" width="9.140625" style="53"/>
    <col min="2549" max="2549" width="54.85546875" style="53" customWidth="1"/>
    <col min="2550" max="2550" width="17.85546875" style="53" customWidth="1"/>
    <col min="2551" max="2551" width="19" style="53" customWidth="1"/>
    <col min="2552" max="2555" width="14.28515625" style="53" customWidth="1"/>
    <col min="2556" max="2804" width="9.140625" style="53"/>
    <col min="2805" max="2805" width="54.85546875" style="53" customWidth="1"/>
    <col min="2806" max="2806" width="17.85546875" style="53" customWidth="1"/>
    <col min="2807" max="2807" width="19" style="53" customWidth="1"/>
    <col min="2808" max="2811" width="14.28515625" style="53" customWidth="1"/>
    <col min="2812" max="3060" width="9.140625" style="53"/>
    <col min="3061" max="3061" width="54.85546875" style="53" customWidth="1"/>
    <col min="3062" max="3062" width="17.85546875" style="53" customWidth="1"/>
    <col min="3063" max="3063" width="19" style="53" customWidth="1"/>
    <col min="3064" max="3067" width="14.28515625" style="53" customWidth="1"/>
    <col min="3068" max="3316" width="9.140625" style="53"/>
    <col min="3317" max="3317" width="54.85546875" style="53" customWidth="1"/>
    <col min="3318" max="3318" width="17.85546875" style="53" customWidth="1"/>
    <col min="3319" max="3319" width="19" style="53" customWidth="1"/>
    <col min="3320" max="3323" width="14.28515625" style="53" customWidth="1"/>
    <col min="3324" max="3572" width="9.140625" style="53"/>
    <col min="3573" max="3573" width="54.85546875" style="53" customWidth="1"/>
    <col min="3574" max="3574" width="17.85546875" style="53" customWidth="1"/>
    <col min="3575" max="3575" width="19" style="53" customWidth="1"/>
    <col min="3576" max="3579" width="14.28515625" style="53" customWidth="1"/>
    <col min="3580" max="3828" width="9.140625" style="53"/>
    <col min="3829" max="3829" width="54.85546875" style="53" customWidth="1"/>
    <col min="3830" max="3830" width="17.85546875" style="53" customWidth="1"/>
    <col min="3831" max="3831" width="19" style="53" customWidth="1"/>
    <col min="3832" max="3835" width="14.28515625" style="53" customWidth="1"/>
    <col min="3836" max="4084" width="9.140625" style="53"/>
    <col min="4085" max="4085" width="54.85546875" style="53" customWidth="1"/>
    <col min="4086" max="4086" width="17.85546875" style="53" customWidth="1"/>
    <col min="4087" max="4087" width="19" style="53" customWidth="1"/>
    <col min="4088" max="4091" width="14.28515625" style="53" customWidth="1"/>
    <col min="4092" max="4340" width="9.140625" style="53"/>
    <col min="4341" max="4341" width="54.85546875" style="53" customWidth="1"/>
    <col min="4342" max="4342" width="17.85546875" style="53" customWidth="1"/>
    <col min="4343" max="4343" width="19" style="53" customWidth="1"/>
    <col min="4344" max="4347" width="14.28515625" style="53" customWidth="1"/>
    <col min="4348" max="4596" width="9.140625" style="53"/>
    <col min="4597" max="4597" width="54.85546875" style="53" customWidth="1"/>
    <col min="4598" max="4598" width="17.85546875" style="53" customWidth="1"/>
    <col min="4599" max="4599" width="19" style="53" customWidth="1"/>
    <col min="4600" max="4603" width="14.28515625" style="53" customWidth="1"/>
    <col min="4604" max="4852" width="9.140625" style="53"/>
    <col min="4853" max="4853" width="54.85546875" style="53" customWidth="1"/>
    <col min="4854" max="4854" width="17.85546875" style="53" customWidth="1"/>
    <col min="4855" max="4855" width="19" style="53" customWidth="1"/>
    <col min="4856" max="4859" width="14.28515625" style="53" customWidth="1"/>
    <col min="4860" max="5108" width="9.140625" style="53"/>
    <col min="5109" max="5109" width="54.85546875" style="53" customWidth="1"/>
    <col min="5110" max="5110" width="17.85546875" style="53" customWidth="1"/>
    <col min="5111" max="5111" width="19" style="53" customWidth="1"/>
    <col min="5112" max="5115" width="14.28515625" style="53" customWidth="1"/>
    <col min="5116" max="5364" width="9.140625" style="53"/>
    <col min="5365" max="5365" width="54.85546875" style="53" customWidth="1"/>
    <col min="5366" max="5366" width="17.85546875" style="53" customWidth="1"/>
    <col min="5367" max="5367" width="19" style="53" customWidth="1"/>
    <col min="5368" max="5371" width="14.28515625" style="53" customWidth="1"/>
    <col min="5372" max="5620" width="9.140625" style="53"/>
    <col min="5621" max="5621" width="54.85546875" style="53" customWidth="1"/>
    <col min="5622" max="5622" width="17.85546875" style="53" customWidth="1"/>
    <col min="5623" max="5623" width="19" style="53" customWidth="1"/>
    <col min="5624" max="5627" width="14.28515625" style="53" customWidth="1"/>
    <col min="5628" max="5876" width="9.140625" style="53"/>
    <col min="5877" max="5877" width="54.85546875" style="53" customWidth="1"/>
    <col min="5878" max="5878" width="17.85546875" style="53" customWidth="1"/>
    <col min="5879" max="5879" width="19" style="53" customWidth="1"/>
    <col min="5880" max="5883" width="14.28515625" style="53" customWidth="1"/>
    <col min="5884" max="6132" width="9.140625" style="53"/>
    <col min="6133" max="6133" width="54.85546875" style="53" customWidth="1"/>
    <col min="6134" max="6134" width="17.85546875" style="53" customWidth="1"/>
    <col min="6135" max="6135" width="19" style="53" customWidth="1"/>
    <col min="6136" max="6139" width="14.28515625" style="53" customWidth="1"/>
    <col min="6140" max="6388" width="9.140625" style="53"/>
    <col min="6389" max="6389" width="54.85546875" style="53" customWidth="1"/>
    <col min="6390" max="6390" width="17.85546875" style="53" customWidth="1"/>
    <col min="6391" max="6391" width="19" style="53" customWidth="1"/>
    <col min="6392" max="6395" width="14.28515625" style="53" customWidth="1"/>
    <col min="6396" max="6644" width="9.140625" style="53"/>
    <col min="6645" max="6645" width="54.85546875" style="53" customWidth="1"/>
    <col min="6646" max="6646" width="17.85546875" style="53" customWidth="1"/>
    <col min="6647" max="6647" width="19" style="53" customWidth="1"/>
    <col min="6648" max="6651" width="14.28515625" style="53" customWidth="1"/>
    <col min="6652" max="6900" width="9.140625" style="53"/>
    <col min="6901" max="6901" width="54.85546875" style="53" customWidth="1"/>
    <col min="6902" max="6902" width="17.85546875" style="53" customWidth="1"/>
    <col min="6903" max="6903" width="19" style="53" customWidth="1"/>
    <col min="6904" max="6907" width="14.28515625" style="53" customWidth="1"/>
    <col min="6908" max="7156" width="9.140625" style="53"/>
    <col min="7157" max="7157" width="54.85546875" style="53" customWidth="1"/>
    <col min="7158" max="7158" width="17.85546875" style="53" customWidth="1"/>
    <col min="7159" max="7159" width="19" style="53" customWidth="1"/>
    <col min="7160" max="7163" width="14.28515625" style="53" customWidth="1"/>
    <col min="7164" max="7412" width="9.140625" style="53"/>
    <col min="7413" max="7413" width="54.85546875" style="53" customWidth="1"/>
    <col min="7414" max="7414" width="17.85546875" style="53" customWidth="1"/>
    <col min="7415" max="7415" width="19" style="53" customWidth="1"/>
    <col min="7416" max="7419" width="14.28515625" style="53" customWidth="1"/>
    <col min="7420" max="7668" width="9.140625" style="53"/>
    <col min="7669" max="7669" width="54.85546875" style="53" customWidth="1"/>
    <col min="7670" max="7670" width="17.85546875" style="53" customWidth="1"/>
    <col min="7671" max="7671" width="19" style="53" customWidth="1"/>
    <col min="7672" max="7675" width="14.28515625" style="53" customWidth="1"/>
    <col min="7676" max="7924" width="9.140625" style="53"/>
    <col min="7925" max="7925" width="54.85546875" style="53" customWidth="1"/>
    <col min="7926" max="7926" width="17.85546875" style="53" customWidth="1"/>
    <col min="7927" max="7927" width="19" style="53" customWidth="1"/>
    <col min="7928" max="7931" width="14.28515625" style="53" customWidth="1"/>
    <col min="7932" max="8180" width="9.140625" style="53"/>
    <col min="8181" max="8181" width="54.85546875" style="53" customWidth="1"/>
    <col min="8182" max="8182" width="17.85546875" style="53" customWidth="1"/>
    <col min="8183" max="8183" width="19" style="53" customWidth="1"/>
    <col min="8184" max="8187" width="14.28515625" style="53" customWidth="1"/>
    <col min="8188" max="8436" width="9.140625" style="53"/>
    <col min="8437" max="8437" width="54.85546875" style="53" customWidth="1"/>
    <col min="8438" max="8438" width="17.85546875" style="53" customWidth="1"/>
    <col min="8439" max="8439" width="19" style="53" customWidth="1"/>
    <col min="8440" max="8443" width="14.28515625" style="53" customWidth="1"/>
    <col min="8444" max="8692" width="9.140625" style="53"/>
    <col min="8693" max="8693" width="54.85546875" style="53" customWidth="1"/>
    <col min="8694" max="8694" width="17.85546875" style="53" customWidth="1"/>
    <col min="8695" max="8695" width="19" style="53" customWidth="1"/>
    <col min="8696" max="8699" width="14.28515625" style="53" customWidth="1"/>
    <col min="8700" max="8948" width="9.140625" style="53"/>
    <col min="8949" max="8949" width="54.85546875" style="53" customWidth="1"/>
    <col min="8950" max="8950" width="17.85546875" style="53" customWidth="1"/>
    <col min="8951" max="8951" width="19" style="53" customWidth="1"/>
    <col min="8952" max="8955" width="14.28515625" style="53" customWidth="1"/>
    <col min="8956" max="9204" width="9.140625" style="53"/>
    <col min="9205" max="9205" width="54.85546875" style="53" customWidth="1"/>
    <col min="9206" max="9206" width="17.85546875" style="53" customWidth="1"/>
    <col min="9207" max="9207" width="19" style="53" customWidth="1"/>
    <col min="9208" max="9211" width="14.28515625" style="53" customWidth="1"/>
    <col min="9212" max="9460" width="9.140625" style="53"/>
    <col min="9461" max="9461" width="54.85546875" style="53" customWidth="1"/>
    <col min="9462" max="9462" width="17.85546875" style="53" customWidth="1"/>
    <col min="9463" max="9463" width="19" style="53" customWidth="1"/>
    <col min="9464" max="9467" width="14.28515625" style="53" customWidth="1"/>
    <col min="9468" max="9716" width="9.140625" style="53"/>
    <col min="9717" max="9717" width="54.85546875" style="53" customWidth="1"/>
    <col min="9718" max="9718" width="17.85546875" style="53" customWidth="1"/>
    <col min="9719" max="9719" width="19" style="53" customWidth="1"/>
    <col min="9720" max="9723" width="14.28515625" style="53" customWidth="1"/>
    <col min="9724" max="9972" width="9.140625" style="53"/>
    <col min="9973" max="9973" width="54.85546875" style="53" customWidth="1"/>
    <col min="9974" max="9974" width="17.85546875" style="53" customWidth="1"/>
    <col min="9975" max="9975" width="19" style="53" customWidth="1"/>
    <col min="9976" max="9979" width="14.28515625" style="53" customWidth="1"/>
    <col min="9980" max="10228" width="9.140625" style="53"/>
    <col min="10229" max="10229" width="54.85546875" style="53" customWidth="1"/>
    <col min="10230" max="10230" width="17.85546875" style="53" customWidth="1"/>
    <col min="10231" max="10231" width="19" style="53" customWidth="1"/>
    <col min="10232" max="10235" width="14.28515625" style="53" customWidth="1"/>
    <col min="10236" max="10484" width="9.140625" style="53"/>
    <col min="10485" max="10485" width="54.85546875" style="53" customWidth="1"/>
    <col min="10486" max="10486" width="17.85546875" style="53" customWidth="1"/>
    <col min="10487" max="10487" width="19" style="53" customWidth="1"/>
    <col min="10488" max="10491" width="14.28515625" style="53" customWidth="1"/>
    <col min="10492" max="10740" width="9.140625" style="53"/>
    <col min="10741" max="10741" width="54.85546875" style="53" customWidth="1"/>
    <col min="10742" max="10742" width="17.85546875" style="53" customWidth="1"/>
    <col min="10743" max="10743" width="19" style="53" customWidth="1"/>
    <col min="10744" max="10747" width="14.28515625" style="53" customWidth="1"/>
    <col min="10748" max="10996" width="9.140625" style="53"/>
    <col min="10997" max="10997" width="54.85546875" style="53" customWidth="1"/>
    <col min="10998" max="10998" width="17.85546875" style="53" customWidth="1"/>
    <col min="10999" max="10999" width="19" style="53" customWidth="1"/>
    <col min="11000" max="11003" width="14.28515625" style="53" customWidth="1"/>
    <col min="11004" max="11252" width="9.140625" style="53"/>
    <col min="11253" max="11253" width="54.85546875" style="53" customWidth="1"/>
    <col min="11254" max="11254" width="17.85546875" style="53" customWidth="1"/>
    <col min="11255" max="11255" width="19" style="53" customWidth="1"/>
    <col min="11256" max="11259" width="14.28515625" style="53" customWidth="1"/>
    <col min="11260" max="11508" width="9.140625" style="53"/>
    <col min="11509" max="11509" width="54.85546875" style="53" customWidth="1"/>
    <col min="11510" max="11510" width="17.85546875" style="53" customWidth="1"/>
    <col min="11511" max="11511" width="19" style="53" customWidth="1"/>
    <col min="11512" max="11515" width="14.28515625" style="53" customWidth="1"/>
    <col min="11516" max="11764" width="9.140625" style="53"/>
    <col min="11765" max="11765" width="54.85546875" style="53" customWidth="1"/>
    <col min="11766" max="11766" width="17.85546875" style="53" customWidth="1"/>
    <col min="11767" max="11767" width="19" style="53" customWidth="1"/>
    <col min="11768" max="11771" width="14.28515625" style="53" customWidth="1"/>
    <col min="11772" max="12020" width="9.140625" style="53"/>
    <col min="12021" max="12021" width="54.85546875" style="53" customWidth="1"/>
    <col min="12022" max="12022" width="17.85546875" style="53" customWidth="1"/>
    <col min="12023" max="12023" width="19" style="53" customWidth="1"/>
    <col min="12024" max="12027" width="14.28515625" style="53" customWidth="1"/>
    <col min="12028" max="12276" width="9.140625" style="53"/>
    <col min="12277" max="12277" width="54.85546875" style="53" customWidth="1"/>
    <col min="12278" max="12278" width="17.85546875" style="53" customWidth="1"/>
    <col min="12279" max="12279" width="19" style="53" customWidth="1"/>
    <col min="12280" max="12283" width="14.28515625" style="53" customWidth="1"/>
    <col min="12284" max="12532" width="9.140625" style="53"/>
    <col min="12533" max="12533" width="54.85546875" style="53" customWidth="1"/>
    <col min="12534" max="12534" width="17.85546875" style="53" customWidth="1"/>
    <col min="12535" max="12535" width="19" style="53" customWidth="1"/>
    <col min="12536" max="12539" width="14.28515625" style="53" customWidth="1"/>
    <col min="12540" max="12788" width="9.140625" style="53"/>
    <col min="12789" max="12789" width="54.85546875" style="53" customWidth="1"/>
    <col min="12790" max="12790" width="17.85546875" style="53" customWidth="1"/>
    <col min="12791" max="12791" width="19" style="53" customWidth="1"/>
    <col min="12792" max="12795" width="14.28515625" style="53" customWidth="1"/>
    <col min="12796" max="13044" width="9.140625" style="53"/>
    <col min="13045" max="13045" width="54.85546875" style="53" customWidth="1"/>
    <col min="13046" max="13046" width="17.85546875" style="53" customWidth="1"/>
    <col min="13047" max="13047" width="19" style="53" customWidth="1"/>
    <col min="13048" max="13051" width="14.28515625" style="53" customWidth="1"/>
    <col min="13052" max="13300" width="9.140625" style="53"/>
    <col min="13301" max="13301" width="54.85546875" style="53" customWidth="1"/>
    <col min="13302" max="13302" width="17.85546875" style="53" customWidth="1"/>
    <col min="13303" max="13303" width="19" style="53" customWidth="1"/>
    <col min="13304" max="13307" width="14.28515625" style="53" customWidth="1"/>
    <col min="13308" max="13556" width="9.140625" style="53"/>
    <col min="13557" max="13557" width="54.85546875" style="53" customWidth="1"/>
    <col min="13558" max="13558" width="17.85546875" style="53" customWidth="1"/>
    <col min="13559" max="13559" width="19" style="53" customWidth="1"/>
    <col min="13560" max="13563" width="14.28515625" style="53" customWidth="1"/>
    <col min="13564" max="13812" width="9.140625" style="53"/>
    <col min="13813" max="13813" width="54.85546875" style="53" customWidth="1"/>
    <col min="13814" max="13814" width="17.85546875" style="53" customWidth="1"/>
    <col min="13815" max="13815" width="19" style="53" customWidth="1"/>
    <col min="13816" max="13819" width="14.28515625" style="53" customWidth="1"/>
    <col min="13820" max="14068" width="9.140625" style="53"/>
    <col min="14069" max="14069" width="54.85546875" style="53" customWidth="1"/>
    <col min="14070" max="14070" width="17.85546875" style="53" customWidth="1"/>
    <col min="14071" max="14071" width="19" style="53" customWidth="1"/>
    <col min="14072" max="14075" width="14.28515625" style="53" customWidth="1"/>
    <col min="14076" max="14324" width="9.140625" style="53"/>
    <col min="14325" max="14325" width="54.85546875" style="53" customWidth="1"/>
    <col min="14326" max="14326" width="17.85546875" style="53" customWidth="1"/>
    <col min="14327" max="14327" width="19" style="53" customWidth="1"/>
    <col min="14328" max="14331" width="14.28515625" style="53" customWidth="1"/>
    <col min="14332" max="14580" width="9.140625" style="53"/>
    <col min="14581" max="14581" width="54.85546875" style="53" customWidth="1"/>
    <col min="14582" max="14582" width="17.85546875" style="53" customWidth="1"/>
    <col min="14583" max="14583" width="19" style="53" customWidth="1"/>
    <col min="14584" max="14587" width="14.28515625" style="53" customWidth="1"/>
    <col min="14588" max="14836" width="9.140625" style="53"/>
    <col min="14837" max="14837" width="54.85546875" style="53" customWidth="1"/>
    <col min="14838" max="14838" width="17.85546875" style="53" customWidth="1"/>
    <col min="14839" max="14839" width="19" style="53" customWidth="1"/>
    <col min="14840" max="14843" width="14.28515625" style="53" customWidth="1"/>
    <col min="14844" max="15092" width="9.140625" style="53"/>
    <col min="15093" max="15093" width="54.85546875" style="53" customWidth="1"/>
    <col min="15094" max="15094" width="17.85546875" style="53" customWidth="1"/>
    <col min="15095" max="15095" width="19" style="53" customWidth="1"/>
    <col min="15096" max="15099" width="14.28515625" style="53" customWidth="1"/>
    <col min="15100" max="15348" width="9.140625" style="53"/>
    <col min="15349" max="15349" width="54.85546875" style="53" customWidth="1"/>
    <col min="15350" max="15350" width="17.85546875" style="53" customWidth="1"/>
    <col min="15351" max="15351" width="19" style="53" customWidth="1"/>
    <col min="15352" max="15355" width="14.28515625" style="53" customWidth="1"/>
    <col min="15356" max="15604" width="9.140625" style="53"/>
    <col min="15605" max="15605" width="54.85546875" style="53" customWidth="1"/>
    <col min="15606" max="15606" width="17.85546875" style="53" customWidth="1"/>
    <col min="15607" max="15607" width="19" style="53" customWidth="1"/>
    <col min="15608" max="15611" width="14.28515625" style="53" customWidth="1"/>
    <col min="15612" max="15860" width="9.140625" style="53"/>
    <col min="15861" max="15861" width="54.85546875" style="53" customWidth="1"/>
    <col min="15862" max="15862" width="17.85546875" style="53" customWidth="1"/>
    <col min="15863" max="15863" width="19" style="53" customWidth="1"/>
    <col min="15864" max="15867" width="14.28515625" style="53" customWidth="1"/>
    <col min="15868" max="16116" width="9.140625" style="53"/>
    <col min="16117" max="16117" width="54.85546875" style="53" customWidth="1"/>
    <col min="16118" max="16118" width="17.85546875" style="53" customWidth="1"/>
    <col min="16119" max="16119" width="19" style="53" customWidth="1"/>
    <col min="16120" max="16123" width="14.28515625" style="53" customWidth="1"/>
    <col min="16124" max="16384" width="9.140625" style="53"/>
  </cols>
  <sheetData>
    <row r="1" spans="1:7" ht="20.149999999999999" customHeight="1">
      <c r="A1" s="100" t="s">
        <v>0</v>
      </c>
      <c r="B1" s="101"/>
      <c r="C1" s="101"/>
      <c r="D1" s="101"/>
      <c r="E1" s="101"/>
      <c r="F1" s="101"/>
      <c r="G1" s="46"/>
    </row>
    <row r="2" spans="1:7" ht="20.149999999999999" customHeight="1">
      <c r="A2" s="102" t="s">
        <v>145</v>
      </c>
      <c r="B2" s="103"/>
      <c r="C2" s="103"/>
      <c r="D2" s="103"/>
      <c r="E2" s="103"/>
      <c r="F2" s="103"/>
      <c r="G2" s="103"/>
    </row>
    <row r="3" spans="1:7" ht="20.149999999999999" customHeight="1">
      <c r="A3" s="104" t="s">
        <v>2</v>
      </c>
      <c r="B3" s="101"/>
      <c r="C3" s="101"/>
      <c r="D3" s="101"/>
      <c r="E3" s="101"/>
      <c r="F3" s="101"/>
      <c r="G3" s="101"/>
    </row>
    <row r="4" spans="1:7" ht="20.149999999999999" customHeight="1">
      <c r="A4" s="104" t="s">
        <v>3</v>
      </c>
      <c r="B4" s="101"/>
      <c r="C4" s="101"/>
      <c r="D4" s="101"/>
      <c r="E4" s="101"/>
      <c r="F4" s="101"/>
      <c r="G4" s="101"/>
    </row>
    <row r="5" spans="1:7" ht="20.149999999999999" customHeight="1">
      <c r="A5" s="104" t="s">
        <v>4</v>
      </c>
      <c r="B5" s="101"/>
      <c r="C5" s="101"/>
      <c r="D5" s="101"/>
      <c r="E5" s="101"/>
      <c r="F5" s="101"/>
      <c r="G5" s="101"/>
    </row>
    <row r="6" spans="1:7" ht="20.149999999999999" customHeight="1">
      <c r="A6" s="69"/>
      <c r="B6" s="70"/>
      <c r="C6" s="70"/>
      <c r="D6" s="71"/>
      <c r="E6" s="71"/>
      <c r="F6" s="71"/>
      <c r="G6" s="17"/>
    </row>
    <row r="7" spans="1:7" s="40" customFormat="1" ht="41.2" customHeight="1">
      <c r="A7" s="72" t="s">
        <v>9</v>
      </c>
      <c r="B7" s="72" t="s">
        <v>10</v>
      </c>
      <c r="C7" s="72" t="s">
        <v>121</v>
      </c>
      <c r="D7" s="73" t="s">
        <v>122</v>
      </c>
      <c r="E7" s="73" t="s">
        <v>123</v>
      </c>
      <c r="F7" s="73" t="s">
        <v>124</v>
      </c>
      <c r="G7" s="74"/>
    </row>
    <row r="8" spans="1:7" ht="20.149999999999999" customHeight="1">
      <c r="A8" s="75">
        <v>1</v>
      </c>
      <c r="B8" s="62" t="s">
        <v>14</v>
      </c>
      <c r="C8" s="62" t="s">
        <v>15</v>
      </c>
      <c r="D8" s="55">
        <v>0</v>
      </c>
      <c r="E8" s="55">
        <v>0</v>
      </c>
      <c r="F8" s="76">
        <v>0</v>
      </c>
      <c r="G8" s="17"/>
    </row>
    <row r="9" spans="1:7" ht="20.149999999999999" customHeight="1">
      <c r="A9" s="75">
        <v>2</v>
      </c>
      <c r="B9" s="77" t="s">
        <v>16</v>
      </c>
      <c r="C9" s="77" t="s">
        <v>17</v>
      </c>
      <c r="D9" s="55">
        <v>58561.17</v>
      </c>
      <c r="E9" s="55">
        <v>76950.960000000006</v>
      </c>
      <c r="F9" s="76">
        <f>SUM(E9-D9)</f>
        <v>18389.790000000008</v>
      </c>
      <c r="G9" s="17"/>
    </row>
    <row r="10" spans="1:7" ht="20.149999999999999" customHeight="1">
      <c r="A10" s="75">
        <v>3</v>
      </c>
      <c r="B10" s="77" t="s">
        <v>18</v>
      </c>
      <c r="C10" s="77" t="s">
        <v>19</v>
      </c>
      <c r="D10" s="55">
        <v>152.30000000000001</v>
      </c>
      <c r="E10" s="55">
        <v>152.30000000000001</v>
      </c>
      <c r="F10" s="76">
        <f>SUM(E10-D10)</f>
        <v>0</v>
      </c>
      <c r="G10" s="17"/>
    </row>
    <row r="11" spans="1:7" ht="20.149999999999999" customHeight="1">
      <c r="A11" s="75"/>
      <c r="B11" s="77"/>
      <c r="C11" s="77"/>
      <c r="D11" s="76"/>
      <c r="E11" s="76"/>
      <c r="F11" s="76"/>
      <c r="G11" s="17"/>
    </row>
    <row r="12" spans="1:7" s="43" customFormat="1" ht="20.149999999999999" customHeight="1">
      <c r="A12" s="78"/>
      <c r="B12" s="79"/>
      <c r="C12" s="79" t="s">
        <v>125</v>
      </c>
      <c r="D12" s="80">
        <f>SUM(D9:D11)</f>
        <v>58713.47</v>
      </c>
      <c r="E12" s="80">
        <f>SUM(E9:E11)</f>
        <v>77103.260000000009</v>
      </c>
      <c r="F12" s="80">
        <f>SUM(F9:F10)</f>
        <v>18389.790000000008</v>
      </c>
      <c r="G12" s="31"/>
    </row>
    <row r="13" spans="1:7" ht="20.149999999999999" customHeight="1">
      <c r="A13" s="75"/>
      <c r="B13" s="77"/>
      <c r="C13" s="77"/>
      <c r="D13" s="76"/>
      <c r="E13" s="76"/>
      <c r="F13" s="76"/>
      <c r="G13" s="76"/>
    </row>
    <row r="14" spans="1:7" s="44" customFormat="1" ht="32.299999999999997" customHeight="1">
      <c r="A14" s="81"/>
      <c r="B14" s="72"/>
      <c r="C14" s="72" t="s">
        <v>126</v>
      </c>
      <c r="D14" s="73" t="s">
        <v>127</v>
      </c>
      <c r="E14" s="73" t="s">
        <v>128</v>
      </c>
      <c r="F14" s="73" t="s">
        <v>129</v>
      </c>
      <c r="G14" s="73"/>
    </row>
    <row r="15" spans="1:7" ht="20.149999999999999" customHeight="1">
      <c r="A15" s="75">
        <v>1</v>
      </c>
      <c r="B15" s="77" t="s">
        <v>20</v>
      </c>
      <c r="C15" s="77" t="s">
        <v>21</v>
      </c>
      <c r="D15" s="55">
        <v>1000</v>
      </c>
      <c r="E15" s="55">
        <v>0</v>
      </c>
      <c r="F15" s="76">
        <f>SUM(D15-E15)</f>
        <v>1000</v>
      </c>
      <c r="G15" s="17"/>
    </row>
    <row r="16" spans="1:7" ht="20.149999999999999" customHeight="1">
      <c r="A16" s="75">
        <v>2</v>
      </c>
      <c r="B16" s="77" t="s">
        <v>22</v>
      </c>
      <c r="C16" s="77" t="s">
        <v>23</v>
      </c>
      <c r="D16" s="55">
        <v>4464</v>
      </c>
      <c r="E16" s="55">
        <v>4464</v>
      </c>
      <c r="F16" s="76">
        <f t="shared" ref="F16:F30" si="0">SUM(D16-E16)</f>
        <v>0</v>
      </c>
      <c r="G16" s="17"/>
    </row>
    <row r="17" spans="1:7" ht="20.149999999999999" customHeight="1">
      <c r="A17" s="75">
        <v>3</v>
      </c>
      <c r="B17" s="77" t="s">
        <v>24</v>
      </c>
      <c r="C17" s="77" t="s">
        <v>25</v>
      </c>
      <c r="D17" s="55">
        <v>1000</v>
      </c>
      <c r="E17" s="55">
        <v>167</v>
      </c>
      <c r="F17" s="76">
        <f t="shared" si="0"/>
        <v>833</v>
      </c>
      <c r="G17" s="17"/>
    </row>
    <row r="18" spans="1:7" ht="20.149999999999999" customHeight="1">
      <c r="A18" s="75">
        <v>4</v>
      </c>
      <c r="B18" s="77" t="s">
        <v>26</v>
      </c>
      <c r="C18" s="77" t="s">
        <v>27</v>
      </c>
      <c r="D18" s="55">
        <v>1000</v>
      </c>
      <c r="E18" s="55">
        <v>0</v>
      </c>
      <c r="F18" s="76">
        <f t="shared" si="0"/>
        <v>1000</v>
      </c>
      <c r="G18" s="17"/>
    </row>
    <row r="19" spans="1:7" ht="20.149999999999999" customHeight="1">
      <c r="A19" s="75">
        <v>5</v>
      </c>
      <c r="B19" s="77" t="s">
        <v>28</v>
      </c>
      <c r="C19" s="77" t="s">
        <v>29</v>
      </c>
      <c r="D19" s="55">
        <v>500</v>
      </c>
      <c r="E19" s="55">
        <v>0</v>
      </c>
      <c r="F19" s="76">
        <f t="shared" si="0"/>
        <v>500</v>
      </c>
      <c r="G19" s="17"/>
    </row>
    <row r="20" spans="1:7" ht="20.149999999999999" customHeight="1">
      <c r="A20" s="75">
        <v>6</v>
      </c>
      <c r="B20" s="77" t="s">
        <v>30</v>
      </c>
      <c r="C20" s="77" t="s">
        <v>31</v>
      </c>
      <c r="D20" s="55">
        <v>200</v>
      </c>
      <c r="E20" s="55">
        <v>0</v>
      </c>
      <c r="F20" s="76">
        <f t="shared" si="0"/>
        <v>200</v>
      </c>
      <c r="G20" s="17"/>
    </row>
    <row r="21" spans="1:7" ht="20.149999999999999" customHeight="1">
      <c r="A21" s="75">
        <v>7</v>
      </c>
      <c r="B21" s="77" t="s">
        <v>32</v>
      </c>
      <c r="C21" s="77" t="s">
        <v>33</v>
      </c>
      <c r="D21" s="55">
        <v>5000</v>
      </c>
      <c r="E21" s="55">
        <v>526.5</v>
      </c>
      <c r="F21" s="76">
        <f t="shared" si="0"/>
        <v>4473.5</v>
      </c>
      <c r="G21" s="17"/>
    </row>
    <row r="22" spans="1:7" ht="20.149999999999999" customHeight="1">
      <c r="A22" s="75">
        <v>8</v>
      </c>
      <c r="B22" s="77" t="s">
        <v>34</v>
      </c>
      <c r="C22" s="77" t="s">
        <v>35</v>
      </c>
      <c r="D22" s="55">
        <v>2000</v>
      </c>
      <c r="E22" s="55">
        <v>1256.51</v>
      </c>
      <c r="F22" s="76">
        <f t="shared" si="0"/>
        <v>743.49</v>
      </c>
      <c r="G22" s="17"/>
    </row>
    <row r="23" spans="1:7" ht="20.149999999999999" customHeight="1">
      <c r="A23" s="75">
        <v>9</v>
      </c>
      <c r="B23" s="62" t="s">
        <v>140</v>
      </c>
      <c r="C23" s="62" t="s">
        <v>141</v>
      </c>
      <c r="D23" s="55">
        <v>2232</v>
      </c>
      <c r="E23" s="55">
        <v>2232</v>
      </c>
      <c r="F23" s="76">
        <f t="shared" si="0"/>
        <v>0</v>
      </c>
      <c r="G23" s="17"/>
    </row>
    <row r="24" spans="1:7" ht="20.149999999999999" customHeight="1">
      <c r="A24" s="75">
        <v>10</v>
      </c>
      <c r="B24" s="62" t="s">
        <v>142</v>
      </c>
      <c r="C24" s="62" t="s">
        <v>42</v>
      </c>
      <c r="D24" s="55">
        <v>204.6</v>
      </c>
      <c r="E24" s="55">
        <v>204.6</v>
      </c>
      <c r="F24" s="76">
        <f t="shared" si="0"/>
        <v>0</v>
      </c>
      <c r="G24" s="17"/>
    </row>
    <row r="25" spans="1:7" ht="20.149999999999999" customHeight="1">
      <c r="A25" s="75">
        <v>11</v>
      </c>
      <c r="B25" s="77" t="s">
        <v>47</v>
      </c>
      <c r="C25" s="77" t="s">
        <v>48</v>
      </c>
      <c r="D25" s="55">
        <v>6000</v>
      </c>
      <c r="E25" s="55">
        <v>3379.43</v>
      </c>
      <c r="F25" s="76">
        <f t="shared" si="0"/>
        <v>2620.5700000000002</v>
      </c>
      <c r="G25" s="17"/>
    </row>
    <row r="26" spans="1:7" ht="20.149999999999999" customHeight="1">
      <c r="A26" s="75">
        <v>12</v>
      </c>
      <c r="B26" s="77" t="s">
        <v>49</v>
      </c>
      <c r="C26" s="77" t="s">
        <v>50</v>
      </c>
      <c r="D26" s="55">
        <v>10000</v>
      </c>
      <c r="E26" s="55">
        <v>7765.56</v>
      </c>
      <c r="F26" s="76">
        <f t="shared" si="0"/>
        <v>2234.4399999999996</v>
      </c>
      <c r="G26" s="17"/>
    </row>
    <row r="27" spans="1:7" ht="20.149999999999999" customHeight="1">
      <c r="A27" s="75">
        <v>13</v>
      </c>
      <c r="B27" s="77" t="s">
        <v>130</v>
      </c>
      <c r="C27" s="77" t="s">
        <v>52</v>
      </c>
      <c r="D27" s="55">
        <v>1372.87</v>
      </c>
      <c r="E27" s="55">
        <v>0</v>
      </c>
      <c r="F27" s="76">
        <f t="shared" si="0"/>
        <v>1372.87</v>
      </c>
      <c r="G27" s="17"/>
    </row>
    <row r="28" spans="1:7" ht="20.149999999999999" customHeight="1">
      <c r="A28" s="75">
        <v>14</v>
      </c>
      <c r="B28" s="77" t="s">
        <v>55</v>
      </c>
      <c r="C28" s="77" t="s">
        <v>56</v>
      </c>
      <c r="D28" s="55">
        <v>14600</v>
      </c>
      <c r="E28" s="55">
        <v>429.44</v>
      </c>
      <c r="F28" s="76">
        <f t="shared" si="0"/>
        <v>14170.56</v>
      </c>
      <c r="G28" s="17"/>
    </row>
    <row r="29" spans="1:7" ht="20.149999999999999" customHeight="1">
      <c r="A29" s="75">
        <v>15</v>
      </c>
      <c r="B29" s="77" t="s">
        <v>61</v>
      </c>
      <c r="C29" s="77" t="s">
        <v>62</v>
      </c>
      <c r="D29" s="55">
        <v>4840</v>
      </c>
      <c r="E29" s="55">
        <v>84.48</v>
      </c>
      <c r="F29" s="76">
        <f t="shared" si="0"/>
        <v>4755.5200000000004</v>
      </c>
      <c r="G29" s="17"/>
    </row>
    <row r="30" spans="1:7" ht="20.149999999999999" customHeight="1">
      <c r="A30" s="75">
        <v>16</v>
      </c>
      <c r="B30" s="77" t="s">
        <v>63</v>
      </c>
      <c r="C30" s="77" t="s">
        <v>64</v>
      </c>
      <c r="D30" s="55">
        <v>1745.53</v>
      </c>
      <c r="E30" s="55">
        <v>1745.52</v>
      </c>
      <c r="F30" s="76">
        <f t="shared" si="0"/>
        <v>9.9999999999909051E-3</v>
      </c>
      <c r="G30" s="17"/>
    </row>
    <row r="31" spans="1:7" s="43" customFormat="1" ht="20.149999999999999" customHeight="1">
      <c r="A31" s="75"/>
      <c r="B31" s="77"/>
      <c r="C31" s="77"/>
      <c r="D31" s="76"/>
      <c r="E31" s="76"/>
      <c r="F31" s="76"/>
      <c r="G31" s="76"/>
    </row>
    <row r="32" spans="1:7" s="43" customFormat="1" ht="20.149999999999999" customHeight="1">
      <c r="A32" s="78"/>
      <c r="B32" s="79"/>
      <c r="C32" s="79" t="s">
        <v>115</v>
      </c>
      <c r="D32" s="80">
        <f>SUM(D15:D31)</f>
        <v>56159</v>
      </c>
      <c r="E32" s="80">
        <f>SUM(E15:E31)</f>
        <v>22255.040000000001</v>
      </c>
      <c r="F32" s="80">
        <f>SUM(F15:F30)</f>
        <v>33903.96</v>
      </c>
      <c r="G32" s="80"/>
    </row>
    <row r="33" spans="1:7" s="44" customFormat="1" ht="32.299999999999997" customHeight="1">
      <c r="A33" s="78"/>
      <c r="B33" s="79"/>
      <c r="C33" s="79"/>
      <c r="D33" s="80"/>
      <c r="E33" s="80"/>
      <c r="F33" s="80"/>
      <c r="G33" s="80"/>
    </row>
    <row r="34" spans="1:7" ht="20.149999999999999" customHeight="1">
      <c r="A34" s="81"/>
      <c r="B34" s="72"/>
      <c r="C34" s="72" t="s">
        <v>131</v>
      </c>
      <c r="D34" s="73" t="s">
        <v>127</v>
      </c>
      <c r="E34" s="73" t="s">
        <v>128</v>
      </c>
      <c r="F34" s="73" t="s">
        <v>132</v>
      </c>
      <c r="G34" s="73" t="s">
        <v>133</v>
      </c>
    </row>
    <row r="35" spans="1:7" ht="20.149999999999999" customHeight="1">
      <c r="A35" s="75">
        <v>1</v>
      </c>
      <c r="B35" s="77" t="s">
        <v>36</v>
      </c>
      <c r="C35" s="77" t="s">
        <v>37</v>
      </c>
      <c r="D35" s="55">
        <v>34704</v>
      </c>
      <c r="E35" s="55">
        <v>15909.49</v>
      </c>
      <c r="F35" s="76">
        <f>SUM(D35-E35)</f>
        <v>18794.510000000002</v>
      </c>
      <c r="G35" s="76">
        <v>0</v>
      </c>
    </row>
    <row r="36" spans="1:7" ht="20.149999999999999" customHeight="1">
      <c r="A36" s="75">
        <v>2</v>
      </c>
      <c r="B36" s="77" t="s">
        <v>38</v>
      </c>
      <c r="C36" s="77" t="s">
        <v>39</v>
      </c>
      <c r="D36" s="55">
        <v>8853.9599999999991</v>
      </c>
      <c r="E36" s="55">
        <v>7220.3</v>
      </c>
      <c r="F36" s="76">
        <f t="shared" ref="F36:F42" si="1">SUM(D36-E36)</f>
        <v>1633.6599999999989</v>
      </c>
      <c r="G36" s="76">
        <v>0</v>
      </c>
    </row>
    <row r="37" spans="1:7" ht="20.149999999999999" customHeight="1">
      <c r="A37" s="75">
        <v>3</v>
      </c>
      <c r="B37" s="77" t="s">
        <v>40</v>
      </c>
      <c r="C37" s="77" t="s">
        <v>41</v>
      </c>
      <c r="D37" s="55">
        <v>5826.72</v>
      </c>
      <c r="E37" s="55">
        <v>0</v>
      </c>
      <c r="F37" s="76">
        <f t="shared" si="1"/>
        <v>5826.72</v>
      </c>
      <c r="G37" s="76">
        <v>0</v>
      </c>
    </row>
    <row r="38" spans="1:7" ht="20.149999999999999" customHeight="1">
      <c r="A38" s="75">
        <v>4</v>
      </c>
      <c r="B38" s="77" t="s">
        <v>53</v>
      </c>
      <c r="C38" s="77" t="s">
        <v>54</v>
      </c>
      <c r="D38" s="55">
        <v>10</v>
      </c>
      <c r="E38" s="55">
        <v>6.69</v>
      </c>
      <c r="F38" s="76">
        <f t="shared" si="1"/>
        <v>3.3099999999999996</v>
      </c>
      <c r="G38" s="76">
        <v>0</v>
      </c>
    </row>
    <row r="39" spans="1:7" ht="20.149999999999999" customHeight="1">
      <c r="A39" s="75">
        <v>5</v>
      </c>
      <c r="B39" s="77" t="s">
        <v>57</v>
      </c>
      <c r="C39" s="77" t="s">
        <v>58</v>
      </c>
      <c r="D39" s="55">
        <v>1564.08</v>
      </c>
      <c r="E39" s="55">
        <v>832.66</v>
      </c>
      <c r="F39" s="76">
        <f t="shared" si="1"/>
        <v>731.42</v>
      </c>
      <c r="G39" s="76">
        <v>0</v>
      </c>
    </row>
    <row r="40" spans="1:7" ht="20.149999999999999" customHeight="1">
      <c r="A40" s="75">
        <v>6</v>
      </c>
      <c r="B40" s="77" t="s">
        <v>59</v>
      </c>
      <c r="C40" s="77" t="s">
        <v>60</v>
      </c>
      <c r="D40" s="55">
        <v>0</v>
      </c>
      <c r="E40" s="55">
        <v>5166.4799999999996</v>
      </c>
      <c r="F40" s="76">
        <v>0</v>
      </c>
      <c r="G40" s="76">
        <f>SUM(E40-D40)</f>
        <v>5166.4799999999996</v>
      </c>
    </row>
    <row r="41" spans="1:7" ht="20.149999999999999" customHeight="1">
      <c r="A41" s="75">
        <v>7</v>
      </c>
      <c r="B41" s="77" t="s">
        <v>43</v>
      </c>
      <c r="C41" s="77" t="s">
        <v>44</v>
      </c>
      <c r="D41" s="55">
        <v>21428.799999999999</v>
      </c>
      <c r="E41" s="55">
        <v>11109.28</v>
      </c>
      <c r="F41" s="76">
        <f t="shared" si="1"/>
        <v>10319.519999999999</v>
      </c>
      <c r="G41" s="76">
        <v>0</v>
      </c>
    </row>
    <row r="42" spans="1:7" ht="20.149999999999999" customHeight="1">
      <c r="A42" s="75">
        <v>8</v>
      </c>
      <c r="B42" s="77" t="s">
        <v>45</v>
      </c>
      <c r="C42" s="77" t="s">
        <v>46</v>
      </c>
      <c r="D42" s="55">
        <v>771.44</v>
      </c>
      <c r="E42" s="55">
        <v>399.93</v>
      </c>
      <c r="F42" s="76">
        <f t="shared" si="1"/>
        <v>371.51000000000005</v>
      </c>
      <c r="G42" s="76">
        <v>0</v>
      </c>
    </row>
    <row r="43" spans="1:7" s="43" customFormat="1" ht="20.149999999999999" customHeight="1">
      <c r="A43" s="75"/>
      <c r="B43" s="77"/>
      <c r="C43" s="77"/>
      <c r="D43" s="76"/>
      <c r="E43" s="76"/>
      <c r="F43" s="76"/>
      <c r="G43" s="76"/>
    </row>
    <row r="44" spans="1:7" ht="20.149999999999999" customHeight="1">
      <c r="A44" s="78"/>
      <c r="B44" s="79"/>
      <c r="C44" s="79" t="s">
        <v>115</v>
      </c>
      <c r="D44" s="80">
        <f>SUM(D35:D43)</f>
        <v>73159</v>
      </c>
      <c r="E44" s="80">
        <f>SUM(E35:E43)</f>
        <v>40644.83</v>
      </c>
      <c r="F44" s="80">
        <f>SUM(F35:F43)</f>
        <v>37680.65</v>
      </c>
      <c r="G44" s="80">
        <f>SUM(G35:G43)</f>
        <v>5166.4799999999996</v>
      </c>
    </row>
    <row r="45" spans="1:7" ht="20.149999999999999" customHeight="1">
      <c r="A45" s="75"/>
      <c r="B45" s="77"/>
      <c r="C45" s="77"/>
      <c r="D45" s="76"/>
      <c r="E45" s="76"/>
      <c r="F45" s="76"/>
      <c r="G45" s="76"/>
    </row>
    <row r="46" spans="1:7" ht="20.149999999999999" customHeight="1">
      <c r="A46" s="75"/>
      <c r="B46" s="77"/>
      <c r="C46" s="77"/>
      <c r="D46" s="76"/>
      <c r="E46" s="76"/>
      <c r="F46" s="76"/>
      <c r="G46" s="76"/>
    </row>
    <row r="47" spans="1:7" ht="20.149999999999999" customHeight="1">
      <c r="A47" s="75"/>
      <c r="B47" s="77"/>
      <c r="C47" s="82" t="s">
        <v>144</v>
      </c>
      <c r="D47" s="76"/>
      <c r="E47" s="76"/>
      <c r="F47" s="76"/>
      <c r="G47" s="76"/>
    </row>
    <row r="48" spans="1:7" ht="20.149999999999999" customHeight="1">
      <c r="A48" s="75"/>
      <c r="B48" s="77"/>
      <c r="C48" s="77" t="s">
        <v>134</v>
      </c>
      <c r="D48" s="76"/>
      <c r="E48" s="76"/>
      <c r="F48" s="76">
        <v>58713.47</v>
      </c>
      <c r="G48" s="76"/>
    </row>
    <row r="49" spans="1:7" ht="20.149999999999999" customHeight="1">
      <c r="A49" s="75"/>
      <c r="B49" s="77"/>
      <c r="C49" s="77" t="s">
        <v>136</v>
      </c>
      <c r="D49" s="76"/>
      <c r="E49" s="76"/>
      <c r="F49" s="76">
        <v>40644.83</v>
      </c>
      <c r="G49" s="76"/>
    </row>
    <row r="50" spans="1:7" ht="20.149999999999999" customHeight="1">
      <c r="A50" s="75"/>
      <c r="B50" s="77"/>
      <c r="C50" s="77" t="s">
        <v>137</v>
      </c>
      <c r="D50" s="76"/>
      <c r="E50" s="76"/>
      <c r="F50" s="76">
        <v>-22255.040000000001</v>
      </c>
      <c r="G50" s="76"/>
    </row>
    <row r="51" spans="1:7" s="45" customFormat="1" ht="20.149999999999999" customHeight="1">
      <c r="A51" s="75"/>
      <c r="B51" s="77"/>
      <c r="C51" s="77"/>
      <c r="D51" s="76"/>
      <c r="E51" s="76"/>
      <c r="F51" s="76"/>
      <c r="G51" s="76"/>
    </row>
    <row r="52" spans="1:7" ht="20.149999999999999" customHeight="1">
      <c r="A52" s="78"/>
      <c r="B52" s="79"/>
      <c r="C52" s="79" t="s">
        <v>135</v>
      </c>
      <c r="D52" s="80"/>
      <c r="E52" s="80"/>
      <c r="F52" s="80">
        <f>SUM(F48:F51)</f>
        <v>77103.260000000009</v>
      </c>
      <c r="G52" s="80"/>
    </row>
    <row r="53" spans="1:7" ht="20.149999999999999" customHeight="1">
      <c r="A53" s="75"/>
      <c r="B53" s="77"/>
      <c r="C53" s="77"/>
      <c r="D53" s="76"/>
      <c r="E53" s="76"/>
      <c r="F53" s="76"/>
      <c r="G53" s="76"/>
    </row>
    <row r="54" spans="1:7" s="45" customFormat="1" ht="20.149999999999999" customHeight="1">
      <c r="A54" s="78"/>
      <c r="B54" s="79"/>
      <c r="C54" s="79" t="s">
        <v>146</v>
      </c>
      <c r="D54" s="80"/>
      <c r="E54" s="80"/>
      <c r="F54" s="80">
        <f>SUM(F52-F48)</f>
        <v>18389.790000000008</v>
      </c>
      <c r="G54" s="80"/>
    </row>
    <row r="55" spans="1:7" ht="20.149999999999999" customHeight="1">
      <c r="A55" s="41"/>
      <c r="B55" s="42"/>
      <c r="C55" s="42"/>
      <c r="D55" s="48"/>
      <c r="E55" s="48"/>
      <c r="F55" s="48"/>
      <c r="G55" s="48"/>
    </row>
  </sheetData>
  <mergeCells count="5">
    <mergeCell ref="A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ΑΠΟΛ.ΕΣΟΔΩΝ 2017</vt:lpstr>
      <vt:lpstr>ΑΠΟΛ.ΕΞΟΔΩΝ 2017</vt:lpstr>
      <vt:lpstr>ΙΣΟΖΥΓΙΟ Λ.ΑΠΟΛΟΓΙΣΜΟΥ 2017</vt:lpstr>
      <vt:lpstr>ΤΑΜΕΙΑΚΕΣ ΡΟΕΣ 2017</vt:lpstr>
      <vt:lpstr>'ΙΣΟΖΥΓΙΟ Λ.ΑΠΟΛΟΓΙΣΜΟΥ 2017'!Print_Area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user</cp:lastModifiedBy>
  <cp:lastPrinted>2018-07-16T09:01:16Z</cp:lastPrinted>
  <dcterms:created xsi:type="dcterms:W3CDTF">2017-03-26T17:25:50Z</dcterms:created>
  <dcterms:modified xsi:type="dcterms:W3CDTF">2019-01-17T07:34:44Z</dcterms:modified>
</cp:coreProperties>
</file>